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110" documentId="13_ncr:1_{63D62815-7DC6-45E8-A196-B574D9CEFB84}" xr6:coauthVersionLast="47" xr6:coauthVersionMax="47" xr10:uidLastSave="{7DF94265-6679-4D1C-89BC-E6457CEF63A5}"/>
  <bookViews>
    <workbookView xWindow="5805" yWindow="300" windowWidth="21315" windowHeight="15165" xr2:uid="{BBB6A1F5-A76A-401D-9C36-527450963746}"/>
  </bookViews>
  <sheets>
    <sheet name="Plumbing Valves Gate, Ball, Swi" sheetId="6" r:id="rId1"/>
  </sheets>
  <definedNames>
    <definedName name="_xlnm._FilterDatabase" localSheetId="0" hidden="1">'Plumbing Valves Gate, Ball, Swi'!$B$10:$L$149</definedName>
    <definedName name="_xlnm.Print_Area" localSheetId="0">'Plumbing Valves Gate, Ball, Swi'!$A$1:$H$149</definedName>
    <definedName name="_xlnm.Print_Titles" localSheetId="0">'Plumbing Valves Gate, Ball, Swi'!$10:$10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K60" i="6" l="1"/>
  <c r="K21" i="6"/>
  <c r="K33" i="6"/>
  <c r="K46" i="6"/>
  <c r="K58" i="6"/>
  <c r="K71" i="6"/>
  <c r="K84" i="6"/>
  <c r="K96" i="6"/>
  <c r="K109" i="6"/>
  <c r="K121" i="6"/>
  <c r="K133" i="6"/>
  <c r="K145" i="6"/>
  <c r="K48" i="6"/>
  <c r="K137" i="6"/>
  <c r="K14" i="6"/>
  <c r="K26" i="6"/>
  <c r="K39" i="6"/>
  <c r="K51" i="6"/>
  <c r="K64" i="6"/>
  <c r="K76" i="6"/>
  <c r="K89" i="6"/>
  <c r="K102" i="6"/>
  <c r="K114" i="6"/>
  <c r="K126" i="6"/>
  <c r="K138" i="6"/>
  <c r="K11" i="6"/>
  <c r="K29" i="6"/>
  <c r="K54" i="6"/>
  <c r="K92" i="6"/>
  <c r="K129" i="6"/>
  <c r="K30" i="6"/>
  <c r="K80" i="6"/>
  <c r="K130" i="6"/>
  <c r="K56" i="6"/>
  <c r="K107" i="6"/>
  <c r="K143" i="6"/>
  <c r="K32" i="6"/>
  <c r="K70" i="6"/>
  <c r="K95" i="6"/>
  <c r="K132" i="6"/>
  <c r="K22" i="6"/>
  <c r="K59" i="6"/>
  <c r="K98" i="6"/>
  <c r="K134" i="6"/>
  <c r="K23" i="6"/>
  <c r="K86" i="6"/>
  <c r="K123" i="6"/>
  <c r="K12" i="6"/>
  <c r="K49" i="6"/>
  <c r="K74" i="6"/>
  <c r="K112" i="6"/>
  <c r="K148" i="6"/>
  <c r="K25" i="6"/>
  <c r="K50" i="6"/>
  <c r="K101" i="6"/>
  <c r="K125" i="6"/>
  <c r="K15" i="6"/>
  <c r="K27" i="6"/>
  <c r="K40" i="6"/>
  <c r="K52" i="6"/>
  <c r="K65" i="6"/>
  <c r="K77" i="6"/>
  <c r="K90" i="6"/>
  <c r="K103" i="6"/>
  <c r="K115" i="6"/>
  <c r="K127" i="6"/>
  <c r="K139" i="6"/>
  <c r="K42" i="6"/>
  <c r="K79" i="6"/>
  <c r="K117" i="6"/>
  <c r="K18" i="6"/>
  <c r="K55" i="6"/>
  <c r="K106" i="6"/>
  <c r="K19" i="6"/>
  <c r="K44" i="6"/>
  <c r="K81" i="6"/>
  <c r="K119" i="6"/>
  <c r="K34" i="6"/>
  <c r="K57" i="6"/>
  <c r="K108" i="6"/>
  <c r="K144" i="6"/>
  <c r="K35" i="6"/>
  <c r="K72" i="6"/>
  <c r="K122" i="6"/>
  <c r="K36" i="6"/>
  <c r="K61" i="6"/>
  <c r="K99" i="6"/>
  <c r="K135" i="6"/>
  <c r="K24" i="6"/>
  <c r="K87" i="6"/>
  <c r="K136" i="6"/>
  <c r="K38" i="6"/>
  <c r="K75" i="6"/>
  <c r="K113" i="6"/>
  <c r="K16" i="6"/>
  <c r="K28" i="6"/>
  <c r="K41" i="6"/>
  <c r="K53" i="6"/>
  <c r="K66" i="6"/>
  <c r="K78" i="6"/>
  <c r="K91" i="6"/>
  <c r="K104" i="6"/>
  <c r="K116" i="6"/>
  <c r="K128" i="6"/>
  <c r="K140" i="6"/>
  <c r="K17" i="6"/>
  <c r="K67" i="6"/>
  <c r="K105" i="6"/>
  <c r="K141" i="6"/>
  <c r="K43" i="6"/>
  <c r="K68" i="6"/>
  <c r="K93" i="6"/>
  <c r="K118" i="6"/>
  <c r="K142" i="6"/>
  <c r="K31" i="6"/>
  <c r="K69" i="6"/>
  <c r="K94" i="6"/>
  <c r="K131" i="6"/>
  <c r="K20" i="6"/>
  <c r="K45" i="6"/>
  <c r="K83" i="6"/>
  <c r="K120" i="6"/>
  <c r="K82" i="6"/>
  <c r="K47" i="6"/>
  <c r="K85" i="6"/>
  <c r="K110" i="6"/>
  <c r="K146" i="6"/>
  <c r="K97" i="6"/>
  <c r="K73" i="6"/>
  <c r="K111" i="6"/>
  <c r="K147" i="6"/>
  <c r="K37" i="6"/>
  <c r="K62" i="6"/>
  <c r="K100" i="6"/>
  <c r="K124" i="6"/>
  <c r="K13" i="6"/>
  <c r="K63" i="6"/>
  <c r="K88" i="6"/>
  <c r="K149" i="6"/>
  <c r="H148" i="6"/>
  <c r="H21" i="6"/>
  <c r="H33" i="6"/>
  <c r="H45" i="6"/>
  <c r="H57" i="6"/>
  <c r="L57" i="6" s="1"/>
  <c r="H69" i="6"/>
  <c r="H81" i="6"/>
  <c r="H93" i="6"/>
  <c r="H105" i="6"/>
  <c r="H117" i="6"/>
  <c r="H129" i="6"/>
  <c r="L129" i="6" s="1"/>
  <c r="H141" i="6"/>
  <c r="H149" i="6"/>
  <c r="H22" i="6"/>
  <c r="H34" i="6"/>
  <c r="H46" i="6"/>
  <c r="H58" i="6"/>
  <c r="H70" i="6"/>
  <c r="H82" i="6"/>
  <c r="H94" i="6"/>
  <c r="H106" i="6"/>
  <c r="L106" i="6" s="1"/>
  <c r="H118" i="6"/>
  <c r="L118" i="6" s="1"/>
  <c r="H130" i="6"/>
  <c r="H142" i="6"/>
  <c r="H27" i="6"/>
  <c r="H75" i="6"/>
  <c r="L75" i="6" s="1"/>
  <c r="H111" i="6"/>
  <c r="L111" i="6" s="1"/>
  <c r="H90" i="6"/>
  <c r="H126" i="6"/>
  <c r="H43" i="6"/>
  <c r="H91" i="6"/>
  <c r="H32" i="6"/>
  <c r="L32" i="6" s="1"/>
  <c r="H92" i="6"/>
  <c r="H128" i="6"/>
  <c r="L128" i="6" s="1"/>
  <c r="H80" i="6"/>
  <c r="L80" i="6" s="1"/>
  <c r="H11" i="6"/>
  <c r="H23" i="6"/>
  <c r="H35" i="6"/>
  <c r="H47" i="6"/>
  <c r="H59" i="6"/>
  <c r="H71" i="6"/>
  <c r="H83" i="6"/>
  <c r="L83" i="6" s="1"/>
  <c r="H95" i="6"/>
  <c r="H107" i="6"/>
  <c r="H119" i="6"/>
  <c r="H131" i="6"/>
  <c r="H143" i="6"/>
  <c r="H25" i="6"/>
  <c r="H49" i="6"/>
  <c r="H73" i="6"/>
  <c r="L73" i="6" s="1"/>
  <c r="H97" i="6"/>
  <c r="H121" i="6"/>
  <c r="L121" i="6" s="1"/>
  <c r="H145" i="6"/>
  <c r="L145" i="6" s="1"/>
  <c r="H26" i="6"/>
  <c r="H50" i="6"/>
  <c r="H62" i="6"/>
  <c r="H74" i="6"/>
  <c r="L74" i="6" s="1"/>
  <c r="H98" i="6"/>
  <c r="H122" i="6"/>
  <c r="H134" i="6"/>
  <c r="H146" i="6"/>
  <c r="H15" i="6"/>
  <c r="L15" i="6" s="1"/>
  <c r="H63" i="6"/>
  <c r="H99" i="6"/>
  <c r="H135" i="6"/>
  <c r="H78" i="6"/>
  <c r="H114" i="6"/>
  <c r="H19" i="6"/>
  <c r="L19" i="6" s="1"/>
  <c r="H67" i="6"/>
  <c r="H79" i="6"/>
  <c r="H103" i="6"/>
  <c r="L103" i="6" s="1"/>
  <c r="H44" i="6"/>
  <c r="H116" i="6"/>
  <c r="H12" i="6"/>
  <c r="H24" i="6"/>
  <c r="H36" i="6"/>
  <c r="H48" i="6"/>
  <c r="L48" i="6" s="1"/>
  <c r="H60" i="6"/>
  <c r="L60" i="6" s="1"/>
  <c r="H72" i="6"/>
  <c r="H84" i="6"/>
  <c r="H96" i="6"/>
  <c r="L96" i="6" s="1"/>
  <c r="H108" i="6"/>
  <c r="L108" i="6" s="1"/>
  <c r="H120" i="6"/>
  <c r="L120" i="6" s="1"/>
  <c r="H132" i="6"/>
  <c r="H144" i="6"/>
  <c r="H13" i="6"/>
  <c r="H37" i="6"/>
  <c r="H61" i="6"/>
  <c r="H85" i="6"/>
  <c r="H109" i="6"/>
  <c r="L109" i="6" s="1"/>
  <c r="H133" i="6"/>
  <c r="H14" i="6"/>
  <c r="L14" i="6" s="1"/>
  <c r="H38" i="6"/>
  <c r="L38" i="6" s="1"/>
  <c r="H86" i="6"/>
  <c r="H110" i="6"/>
  <c r="L110" i="6" s="1"/>
  <c r="H39" i="6"/>
  <c r="H51" i="6"/>
  <c r="H87" i="6"/>
  <c r="H123" i="6"/>
  <c r="H147" i="6"/>
  <c r="L147" i="6" s="1"/>
  <c r="H138" i="6"/>
  <c r="L138" i="6" s="1"/>
  <c r="H55" i="6"/>
  <c r="H127" i="6"/>
  <c r="H56" i="6"/>
  <c r="H104" i="6"/>
  <c r="H140" i="6"/>
  <c r="L140" i="6" s="1"/>
  <c r="H16" i="6"/>
  <c r="H28" i="6"/>
  <c r="H40" i="6"/>
  <c r="H52" i="6"/>
  <c r="H64" i="6"/>
  <c r="L64" i="6" s="1"/>
  <c r="H76" i="6"/>
  <c r="H88" i="6"/>
  <c r="H100" i="6"/>
  <c r="H112" i="6"/>
  <c r="H124" i="6"/>
  <c r="L124" i="6" s="1"/>
  <c r="H136" i="6"/>
  <c r="H17" i="6"/>
  <c r="H29" i="6"/>
  <c r="L29" i="6" s="1"/>
  <c r="H41" i="6"/>
  <c r="H53" i="6"/>
  <c r="H65" i="6"/>
  <c r="L65" i="6" s="1"/>
  <c r="H77" i="6"/>
  <c r="H89" i="6"/>
  <c r="H101" i="6"/>
  <c r="L101" i="6" s="1"/>
  <c r="H113" i="6"/>
  <c r="H125" i="6"/>
  <c r="H137" i="6"/>
  <c r="L137" i="6" s="1"/>
  <c r="H18" i="6"/>
  <c r="H30" i="6"/>
  <c r="H42" i="6"/>
  <c r="L42" i="6" s="1"/>
  <c r="H54" i="6"/>
  <c r="H66" i="6"/>
  <c r="H102" i="6"/>
  <c r="H31" i="6"/>
  <c r="L31" i="6" s="1"/>
  <c r="H115" i="6"/>
  <c r="H139" i="6"/>
  <c r="L139" i="6" s="1"/>
  <c r="H20" i="6"/>
  <c r="H68" i="6"/>
  <c r="L119" i="6" l="1"/>
  <c r="L115" i="6"/>
  <c r="L76" i="6"/>
  <c r="L61" i="6"/>
  <c r="L46" i="6"/>
  <c r="L88" i="6"/>
  <c r="L85" i="6"/>
  <c r="L135" i="6"/>
  <c r="L71" i="6"/>
  <c r="L58" i="6"/>
  <c r="L77" i="6"/>
  <c r="L97" i="6"/>
  <c r="L33" i="6"/>
  <c r="L87" i="6"/>
  <c r="L13" i="6"/>
  <c r="L22" i="6"/>
  <c r="L21" i="6"/>
  <c r="L104" i="6"/>
  <c r="L53" i="6"/>
  <c r="L51" i="6"/>
  <c r="L54" i="6"/>
  <c r="L39" i="6"/>
  <c r="L132" i="6"/>
  <c r="L134" i="6"/>
  <c r="L11" i="6"/>
  <c r="L92" i="6"/>
  <c r="L100" i="6"/>
  <c r="L78" i="6"/>
  <c r="L26" i="6"/>
  <c r="L43" i="6"/>
  <c r="L70" i="6"/>
  <c r="L69" i="6"/>
  <c r="L89" i="6"/>
  <c r="L130" i="6"/>
  <c r="L79" i="6"/>
  <c r="L36" i="6"/>
  <c r="L99" i="6"/>
  <c r="L59" i="6"/>
  <c r="L90" i="6"/>
  <c r="L24" i="6"/>
  <c r="L63" i="6"/>
  <c r="L47" i="6"/>
  <c r="L34" i="6"/>
  <c r="L66" i="6"/>
  <c r="L49" i="6"/>
  <c r="L41" i="6"/>
  <c r="L44" i="6"/>
  <c r="L25" i="6"/>
  <c r="L142" i="6"/>
  <c r="L141" i="6"/>
  <c r="L126" i="6"/>
  <c r="L123" i="6"/>
  <c r="L102" i="6"/>
  <c r="L52" i="6"/>
  <c r="L12" i="6"/>
  <c r="L35" i="6"/>
  <c r="L45" i="6"/>
  <c r="L37" i="6"/>
  <c r="L40" i="6"/>
  <c r="L144" i="6"/>
  <c r="L116" i="6"/>
  <c r="L146" i="6"/>
  <c r="L23" i="6"/>
  <c r="L27" i="6"/>
  <c r="L149" i="6"/>
  <c r="L148" i="6"/>
  <c r="L16" i="6"/>
  <c r="L122" i="6"/>
  <c r="L143" i="6"/>
  <c r="L30" i="6"/>
  <c r="L98" i="6"/>
  <c r="L131" i="6"/>
  <c r="L117" i="6"/>
  <c r="L67" i="6"/>
  <c r="L17" i="6"/>
  <c r="L86" i="6"/>
  <c r="L136" i="6"/>
  <c r="L56" i="6"/>
  <c r="L84" i="6"/>
  <c r="L62" i="6"/>
  <c r="L107" i="6"/>
  <c r="L94" i="6"/>
  <c r="L93" i="6"/>
  <c r="L28" i="6"/>
  <c r="L105" i="6"/>
  <c r="L68" i="6"/>
  <c r="L125" i="6"/>
  <c r="L112" i="6"/>
  <c r="L127" i="6"/>
  <c r="L133" i="6"/>
  <c r="L72" i="6"/>
  <c r="L114" i="6"/>
  <c r="L50" i="6"/>
  <c r="L95" i="6"/>
  <c r="L91" i="6"/>
  <c r="L82" i="6"/>
  <c r="L81" i="6"/>
  <c r="L18" i="6"/>
  <c r="L20" i="6"/>
  <c r="L113" i="6"/>
  <c r="L55" i="6"/>
</calcChain>
</file>

<file path=xl/sharedStrings.xml><?xml version="1.0" encoding="utf-8"?>
<sst xmlns="http://schemas.openxmlformats.org/spreadsheetml/2006/main" count="599" uniqueCount="575">
  <si>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</si>
  <si>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</si>
  <si>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</si>
  <si>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</si>
  <si>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</si>
  <si>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</si>
  <si>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</si>
  <si>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</si>
  <si>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A0210125</t>
  </si>
  <si>
    <t>HFBV6-250TNL</t>
  </si>
  <si>
    <t>21/2      FxF BRS BALL VLV FP 600# CSA NL  (HFBV6-250TNL)</t>
  </si>
  <si>
    <t>642026108577</t>
  </si>
  <si>
    <t>A0210305</t>
  </si>
  <si>
    <t>HFBV6-50INL</t>
  </si>
  <si>
    <t>1/2         INS   BRS BALL VLV FP 600# NL  (HFBV6-50INL)</t>
  </si>
  <si>
    <t>642026108539</t>
  </si>
  <si>
    <t>A0210310</t>
  </si>
  <si>
    <t>HFBV6-100INL</t>
  </si>
  <si>
    <t>1             INS   BRS BALL VLV FP 600# NL  (HFBV6-100INL)</t>
  </si>
  <si>
    <t>642026108553</t>
  </si>
  <si>
    <t>A0210312</t>
  </si>
  <si>
    <t>HFBV6-125INL</t>
  </si>
  <si>
    <t>11/4       INS BRS BALL VLV FP 600# NL  (HFBV6-125INL)</t>
  </si>
  <si>
    <t>642026108560</t>
  </si>
  <si>
    <t>A0210407</t>
  </si>
  <si>
    <t>HFBV6-75IFTNL</t>
  </si>
  <si>
    <t>3/4         IxF BRS BALL VLV FP 600# NL  (HFBV6-75IFTNL)</t>
  </si>
  <si>
    <t>642026108683</t>
  </si>
  <si>
    <t>A0210410</t>
  </si>
  <si>
    <t>HFBV6-100IFTNL</t>
  </si>
  <si>
    <t>1             IxF BRS BALL VLV FP 600# NL  (HFBV6-100IFTNL)</t>
  </si>
  <si>
    <t>642026108690</t>
  </si>
  <si>
    <t>A0210412</t>
  </si>
  <si>
    <t>HFBV6-125IFTNL</t>
  </si>
  <si>
    <t>11/4       IxF BRS BALL VLV FP 600# NL  (HFBV6-125IFTNL)</t>
  </si>
  <si>
    <t>642026108706</t>
  </si>
  <si>
    <t>A0210705</t>
  </si>
  <si>
    <t>HFBV6-50S</t>
  </si>
  <si>
    <t>1/2      CxC BRS BALL VLV FP 600# CSA NON-POT.  (HFBV6-50S)</t>
  </si>
  <si>
    <t>642026000949</t>
  </si>
  <si>
    <t>A0210707</t>
  </si>
  <si>
    <t>HFBV6-75S</t>
  </si>
  <si>
    <t>3/4      CxC BRS BALL VLV FP 600# CSA NON-POT.  (HFBV6-75S)</t>
  </si>
  <si>
    <t>642026000963</t>
  </si>
  <si>
    <t>A0210710</t>
  </si>
  <si>
    <t>HFBV6-100S</t>
  </si>
  <si>
    <t>1          CxC BRS BALL VLV FP 600# CSA NON-POT (HFBV6-100S)</t>
  </si>
  <si>
    <t>642026001311</t>
  </si>
  <si>
    <t>A0210712</t>
  </si>
  <si>
    <t>HFBV6-125S</t>
  </si>
  <si>
    <t>11/4    CxC BRS BALL VLV FP 600# CSA NON-POT.   (HFBV6-125S)</t>
  </si>
  <si>
    <t>642026000864</t>
  </si>
  <si>
    <t>A0210715</t>
  </si>
  <si>
    <t>HFBV6-150S</t>
  </si>
  <si>
    <t>11/2    CxC BRS BALL VLV FP 600# CSA NON-POT.   (HFBV6-150S)</t>
  </si>
  <si>
    <t>642026000888</t>
  </si>
  <si>
    <t>A0210720</t>
  </si>
  <si>
    <t>HFBV6-200S</t>
  </si>
  <si>
    <t>2          CxC BRS BALL VLV FP 600# CSA NON-POT(HFBV6-200S)</t>
  </si>
  <si>
    <t>642026000901</t>
  </si>
  <si>
    <t>A0210805</t>
  </si>
  <si>
    <t>HFBV6-50I</t>
  </si>
  <si>
    <t>1/2        IxI BRS BALL VLV FP 600#   (HFBV6-50I)</t>
  </si>
  <si>
    <t>642026090506</t>
  </si>
  <si>
    <t>A0210807</t>
  </si>
  <si>
    <t>HFBV6-75I</t>
  </si>
  <si>
    <t>3/4        IxI BRS BALL VLV FP 600#    (HFBV6-75I)</t>
  </si>
  <si>
    <t>642026090513</t>
  </si>
  <si>
    <t>A0210810</t>
  </si>
  <si>
    <t>HFBV6-100I</t>
  </si>
  <si>
    <t>1            IxI BRS BALL VLV FP 600#   (HFBV6-100I)</t>
  </si>
  <si>
    <t>642026090520</t>
  </si>
  <si>
    <t>A0210812</t>
  </si>
  <si>
    <t>HFBV6-125I</t>
  </si>
  <si>
    <t>11/4      IxI BRS BALL  VLV FP 600#    (HFBV6-125I)</t>
  </si>
  <si>
    <t>642026090537</t>
  </si>
  <si>
    <t>A0210905</t>
  </si>
  <si>
    <t>GV200-50T</t>
  </si>
  <si>
    <t>1/2        FxF BRASS GATE VALVE    (GV200-50T)</t>
  </si>
  <si>
    <t>642026003254</t>
  </si>
  <si>
    <t>A0210907</t>
  </si>
  <si>
    <t>GV200-75T</t>
  </si>
  <si>
    <t>3/4        FxF BRASS GATE VALVE   (GV200-75T)</t>
  </si>
  <si>
    <t>642026003278</t>
  </si>
  <si>
    <t>A0210910</t>
  </si>
  <si>
    <t>GV200-100T</t>
  </si>
  <si>
    <t>1            FxF BRASS GATE VALVE   (GV200-100T)</t>
  </si>
  <si>
    <t>642026003087</t>
  </si>
  <si>
    <t>A0210912</t>
  </si>
  <si>
    <t>GV200-125T</t>
  </si>
  <si>
    <t>11/4      FxF BRASS GATE VALVE  (GV200-125T)</t>
  </si>
  <si>
    <t>642026003117</t>
  </si>
  <si>
    <t>A0210915</t>
  </si>
  <si>
    <t>GV200-150T</t>
  </si>
  <si>
    <t>11/2      FxF BRASS GATE VALVE   (GV200-150T)</t>
  </si>
  <si>
    <t>642026003131</t>
  </si>
  <si>
    <t>A0210920</t>
  </si>
  <si>
    <t>GV200-200T</t>
  </si>
  <si>
    <t>2            FxF BRASS GATE VALVE    (GV200-200T)</t>
  </si>
  <si>
    <t>642026003162</t>
  </si>
  <si>
    <t>A0210925</t>
  </si>
  <si>
    <t>GV200-250T</t>
  </si>
  <si>
    <t>21/2      FxF BRASS GATE VALVE    (GV200-250T)</t>
  </si>
  <si>
    <t>642026003186</t>
  </si>
  <si>
    <t>A0210930</t>
  </si>
  <si>
    <t>GV200-300T</t>
  </si>
  <si>
    <t>3            FxF BRASS GATE VALVE   (GV200-300T)</t>
  </si>
  <si>
    <t>642026003209</t>
  </si>
  <si>
    <t>A0210940</t>
  </si>
  <si>
    <t>GV200-400T</t>
  </si>
  <si>
    <t>4            FxF BRASS GATE VALVE   (GV200-400T)</t>
  </si>
  <si>
    <t>642026003223</t>
  </si>
  <si>
    <t>A0212505</t>
  </si>
  <si>
    <t>EMIP50TE</t>
  </si>
  <si>
    <t>1/2             TxT PVC BALL VLV EPDM  (EMIP50TE)</t>
  </si>
  <si>
    <t>642026087452</t>
  </si>
  <si>
    <t>A0212507</t>
  </si>
  <si>
    <t>EMIP75TE</t>
  </si>
  <si>
    <t>3/4             TxT PVC BALL VLV EPDM  (EMIP75TE)</t>
  </si>
  <si>
    <t>642026087469</t>
  </si>
  <si>
    <t>A0212510</t>
  </si>
  <si>
    <t>EMIP100TE</t>
  </si>
  <si>
    <t>1                 TxT PVC BALL VLV  EPDM  (EMIP100TE)</t>
  </si>
  <si>
    <t>642026087476</t>
  </si>
  <si>
    <t>A0212512</t>
  </si>
  <si>
    <t>EMIP125TE</t>
  </si>
  <si>
    <t>11/4           TxT PVC BALL VLV EPDM  (EMIP125TE)</t>
  </si>
  <si>
    <t>642026087483</t>
  </si>
  <si>
    <t>A0212515</t>
  </si>
  <si>
    <t>EMIP150TE</t>
  </si>
  <si>
    <t>11/2           TxT PVC BALL VLV EPDM  (EMIP150TE)</t>
  </si>
  <si>
    <t>642026087490</t>
  </si>
  <si>
    <t>A0212520</t>
  </si>
  <si>
    <t>EMIP200TE</t>
  </si>
  <si>
    <t>2                 TxT PVC BALL VLV EPDM  (EMIP200TE)</t>
  </si>
  <si>
    <t>642026087506</t>
  </si>
  <si>
    <t>A0212530</t>
  </si>
  <si>
    <t>EMIP300TE</t>
  </si>
  <si>
    <t>3                 TxT PVC BALL VLV EPDM  (EMIP300TE)</t>
  </si>
  <si>
    <t>642026087520</t>
  </si>
  <si>
    <t>A0212540</t>
  </si>
  <si>
    <t>EMIP400TE</t>
  </si>
  <si>
    <t>4                 TxT PVC BALL VLV EPDM  (EMIP400TE)</t>
  </si>
  <si>
    <t>642026087537</t>
  </si>
  <si>
    <t>A0212605</t>
  </si>
  <si>
    <t>EMIP50SE</t>
  </si>
  <si>
    <t>1/2             SxS PVC BALL VLV EPDM  (EMIP50SE)</t>
  </si>
  <si>
    <t>642026087360</t>
  </si>
  <si>
    <t>A0212607</t>
  </si>
  <si>
    <t>EMIP75SE</t>
  </si>
  <si>
    <t>3/4             SxS PVC BALL VLV EPDM  (EMIP75SE)</t>
  </si>
  <si>
    <t>642026087377</t>
  </si>
  <si>
    <t>A0212610</t>
  </si>
  <si>
    <t>EMIP100SE</t>
  </si>
  <si>
    <t>1                 SxS PVC BALL VLV EPDM  (EMIP100SE)</t>
  </si>
  <si>
    <t>642026087384</t>
  </si>
  <si>
    <t>A0212612</t>
  </si>
  <si>
    <t>EMIP125SE</t>
  </si>
  <si>
    <t>11/4           SxS PVC BALL VLV EPDM  (EMIP125SE)</t>
  </si>
  <si>
    <t>642026087391</t>
  </si>
  <si>
    <t>A0212615</t>
  </si>
  <si>
    <t>EMIP150SE</t>
  </si>
  <si>
    <t>11/2           SxS PVC BALL VLV EPDM  (EMIP150SE)</t>
  </si>
  <si>
    <t>642026087407</t>
  </si>
  <si>
    <t>A0212620</t>
  </si>
  <si>
    <t>EMIP200SE</t>
  </si>
  <si>
    <t>2                 SxS PVC BALL VLV EPDM  (EMIP200SE)</t>
  </si>
  <si>
    <t>642026087414</t>
  </si>
  <si>
    <t>A0212625</t>
  </si>
  <si>
    <t>EMIP250SE</t>
  </si>
  <si>
    <t>21/2           SxS PVC BALL VLV EPDM  (EMIP250SE)</t>
  </si>
  <si>
    <t>642026087421</t>
  </si>
  <si>
    <t>A0212630</t>
  </si>
  <si>
    <t>EMIP300SE</t>
  </si>
  <si>
    <t>3                 SxS PVC BALL VLV EPDM  (EMIP300SE)</t>
  </si>
  <si>
    <t>642026087438</t>
  </si>
  <si>
    <t>A0212640</t>
  </si>
  <si>
    <t>EMIP400SE</t>
  </si>
  <si>
    <t>4                 SxS PVC BALL VLV EPDM  (EMIP400SE)</t>
  </si>
  <si>
    <t>642026087445</t>
  </si>
  <si>
    <t>A0212705</t>
  </si>
  <si>
    <t>HMIP50TE</t>
  </si>
  <si>
    <t>1/2             TxT PVC SCH 80 BALL VLV EPDM  (HMIP50TE)</t>
  </si>
  <si>
    <t>642026001595</t>
  </si>
  <si>
    <t>A0212707</t>
  </si>
  <si>
    <t>HMIP75TE</t>
  </si>
  <si>
    <t>3/4             TxT PVC SCH 80 BALL VLV EPDM  (HMIP75TE)</t>
  </si>
  <si>
    <t>642026001618</t>
  </si>
  <si>
    <t>A0212710</t>
  </si>
  <si>
    <t>HMIP100TE</t>
  </si>
  <si>
    <t>1                  TxT PVC SCH 80 BALL VLV EPDM  (HMIP100TE)</t>
  </si>
  <si>
    <t>642026001519</t>
  </si>
  <si>
    <t>A0212712</t>
  </si>
  <si>
    <t>HMIP125TE</t>
  </si>
  <si>
    <t>11/4            TxT PVC SCH 80 BALL VLV EPDM  (HMIP125TE)</t>
  </si>
  <si>
    <t>642026001533</t>
  </si>
  <si>
    <t>A0212715</t>
  </si>
  <si>
    <t>HMIP150TE</t>
  </si>
  <si>
    <t>11/2            TxT PVC SCH 80 BALL VLV EPDM  (HMIP150TE)</t>
  </si>
  <si>
    <t>642026001557</t>
  </si>
  <si>
    <t>A0212720</t>
  </si>
  <si>
    <t>HMIP200TE</t>
  </si>
  <si>
    <t>2                  TxT PVC SCH 80 BALL VLV EPDM  (HMIP200TE)</t>
  </si>
  <si>
    <t>642026001571</t>
  </si>
  <si>
    <t>A0212725</t>
  </si>
  <si>
    <t>HMIP250TE</t>
  </si>
  <si>
    <t>21/2            TxT PVC SCH 80 BALL VLV EPDM  (HMIP250TE)</t>
  </si>
  <si>
    <t>642026001458</t>
  </si>
  <si>
    <t>A0212730</t>
  </si>
  <si>
    <t>HMIP300TE</t>
  </si>
  <si>
    <t>3                  TxT PVC SCH 80 BALL VLV EPDM  (HMIP300TE)</t>
  </si>
  <si>
    <t>642026001472</t>
  </si>
  <si>
    <t>A0212740</t>
  </si>
  <si>
    <t>HMIP400TE</t>
  </si>
  <si>
    <t>4                  TxT PVC SCH 80 BALL VLV EPDM  (HMIP400TE)</t>
  </si>
  <si>
    <t>642026001496</t>
  </si>
  <si>
    <t>A0212805</t>
  </si>
  <si>
    <t>HMIP50SE</t>
  </si>
  <si>
    <t>1/2              SxS PVC SCH 80 BALL VLV EPDM  (HMIP50SE)</t>
  </si>
  <si>
    <t>642026001588</t>
  </si>
  <si>
    <t>A0212807</t>
  </si>
  <si>
    <t>HMIP75SE</t>
  </si>
  <si>
    <t>3/4              SxS PVC SCH 80 BALL VLV EPDM  (HMIP75SE)</t>
  </si>
  <si>
    <t>642026001601</t>
  </si>
  <si>
    <t>A0212810</t>
  </si>
  <si>
    <t>HMIP100SE</t>
  </si>
  <si>
    <t>1                  SxS PVC SCH 80 BALL VLV EPDM  (HMIP100SE)</t>
  </si>
  <si>
    <t>642026001502</t>
  </si>
  <si>
    <t>A0212812</t>
  </si>
  <si>
    <t>HMIP125SE</t>
  </si>
  <si>
    <t>11/4            SxS PVC SCH 80 BALL VLV EPDM  (HMIP125SE)</t>
  </si>
  <si>
    <t>642026001526</t>
  </si>
  <si>
    <t>A0212815</t>
  </si>
  <si>
    <t>HMIP150SE</t>
  </si>
  <si>
    <t>11/2            SxS PVC SCH 80 BALL VLV EPDM  (HMIP150SE)</t>
  </si>
  <si>
    <t>642026001540</t>
  </si>
  <si>
    <t>A0212820</t>
  </si>
  <si>
    <t>HMIP200SE</t>
  </si>
  <si>
    <t>2                  SxS PVC SCH 80 BALL VLV EPDM  (HMIP200SE)</t>
  </si>
  <si>
    <t>642026001564</t>
  </si>
  <si>
    <t>A0212825</t>
  </si>
  <si>
    <t>HMIP250SE</t>
  </si>
  <si>
    <t>2 1/2          SxS PVC SCH 80 BALL VLV EPDM  (HMIP250SE)</t>
  </si>
  <si>
    <t>642026001441</t>
  </si>
  <si>
    <t>A0212830</t>
  </si>
  <si>
    <t>HMIP300SE</t>
  </si>
  <si>
    <t>3                  SxS PVC SCH 80 BALL VLV EPDM  (HMIP300SE)</t>
  </si>
  <si>
    <t>642026001465</t>
  </si>
  <si>
    <t>A0212840</t>
  </si>
  <si>
    <t>HMIP400SE</t>
  </si>
  <si>
    <t>4                  SxS PVC SCH 80 BALL VLV EPDM  (HMIP400SE)</t>
  </si>
  <si>
    <t>642026001489</t>
  </si>
  <si>
    <t>A0213215</t>
  </si>
  <si>
    <t>PV1450-11/2</t>
  </si>
  <si>
    <t>11/2             SxS UNION PVC BALL VLV   (PV1450-11/2)</t>
  </si>
  <si>
    <t>642026002509</t>
  </si>
  <si>
    <t>A0213220</t>
  </si>
  <si>
    <t>PV1450-2</t>
  </si>
  <si>
    <t>2                   SxS UNION PVC BALL VLV   (PV1450-2)</t>
  </si>
  <si>
    <t>642026002547</t>
  </si>
  <si>
    <t>A0213315</t>
  </si>
  <si>
    <t>PV1451-11/2</t>
  </si>
  <si>
    <t>11/2             TxT UNION PVC BALL VLV   (PV1451-11/2)</t>
  </si>
  <si>
    <t>642026002585</t>
  </si>
  <si>
    <t>A0213415</t>
  </si>
  <si>
    <t>PV1452-11/2</t>
  </si>
  <si>
    <t>11/2  SXEXMIP PVC SINGLE UNION BL VLV   (PV1452-11/2)</t>
  </si>
  <si>
    <t>642026041478</t>
  </si>
  <si>
    <t>A0213420</t>
  </si>
  <si>
    <t>PV1452-2</t>
  </si>
  <si>
    <t>2         SXEXMIP PVC SINGLE UNION BL VLV SXMIP   (PV1452-2)</t>
  </si>
  <si>
    <t>642026041485</t>
  </si>
  <si>
    <t>A0213515</t>
  </si>
  <si>
    <t>PV1453-11/2</t>
  </si>
  <si>
    <t>11/2         FXEXMIP PVC SINGLE UNION BL VLV   (PV1453-11/2)</t>
  </si>
  <si>
    <t>642026041492</t>
  </si>
  <si>
    <t>A0213520</t>
  </si>
  <si>
    <t>PV1453-2</t>
  </si>
  <si>
    <t>2               FxExMIP PVC SINGLE UNION BL VLV   (PV1453-2)</t>
  </si>
  <si>
    <t>642026041508</t>
  </si>
  <si>
    <t>A0213615</t>
  </si>
  <si>
    <t>1350-15</t>
  </si>
  <si>
    <t>11/2         SXS PVC SNGLE UNION BL VLV   (1350-15)</t>
  </si>
  <si>
    <t>670686350159</t>
  </si>
  <si>
    <t>A0213905</t>
  </si>
  <si>
    <t>ITUV50SE</t>
  </si>
  <si>
    <t>1/2           SxS PVC TRU UN BALL VLV EPDM  (ITUV50SE)</t>
  </si>
  <si>
    <t>642026002349</t>
  </si>
  <si>
    <t>A0213907</t>
  </si>
  <si>
    <t>ITUV75SE</t>
  </si>
  <si>
    <t>3/4           SxS PVC TRU UN BALL VLV EPDM  (ITUV75SE)</t>
  </si>
  <si>
    <t>642026002431</t>
  </si>
  <si>
    <t>A0213910</t>
  </si>
  <si>
    <t>ITUV100SE</t>
  </si>
  <si>
    <t>1               SxS PVC TRU UN BALL VLV EPDM  (ITUV100SE)</t>
  </si>
  <si>
    <t>642026001724</t>
  </si>
  <si>
    <t>A0213912</t>
  </si>
  <si>
    <t>ITUV125SE</t>
  </si>
  <si>
    <t>11/4         SxS PVC TRU UN BALL VLV EPDM  (ITUV125SE)</t>
  </si>
  <si>
    <t>642026001809</t>
  </si>
  <si>
    <t>A0213915</t>
  </si>
  <si>
    <t>ITUV150SE</t>
  </si>
  <si>
    <t>11/2         SxS PVC TRU UN BALL VLV EPDM  (ITUV150SE)</t>
  </si>
  <si>
    <t>642026001885</t>
  </si>
  <si>
    <t>A0213920</t>
  </si>
  <si>
    <t>ITUV200SE</t>
  </si>
  <si>
    <t>2               SxS PVC TRU UN BALL VLV EPDM  (ITUV200SE)</t>
  </si>
  <si>
    <t>642026001984</t>
  </si>
  <si>
    <t>A0213925</t>
  </si>
  <si>
    <t>ITUV250SE</t>
  </si>
  <si>
    <t>21/2         SxS PVC TRU UN BALL VLV EPDM  (ITUV250SE)</t>
  </si>
  <si>
    <t>642026002059</t>
  </si>
  <si>
    <t>A0213930</t>
  </si>
  <si>
    <t>ITUV300SE</t>
  </si>
  <si>
    <t>3               SxS PVC TRU UN BALL VLV  EPDM  (ITUV300SE)</t>
  </si>
  <si>
    <t>642026002158</t>
  </si>
  <si>
    <t>A0213940</t>
  </si>
  <si>
    <t>ITUV400SE</t>
  </si>
  <si>
    <t>4               SxS PVC TRU UN BALL VLV EPDM  (ITUV400SE)</t>
  </si>
  <si>
    <t>642026002264</t>
  </si>
  <si>
    <t>A0214105</t>
  </si>
  <si>
    <t>ITUV50SV</t>
  </si>
  <si>
    <t>1/2 SXS PVC TRU UN BALL VLV VITON  (ITUV50SV)</t>
  </si>
  <si>
    <t>642026002356</t>
  </si>
  <si>
    <t>A0214107</t>
  </si>
  <si>
    <t>ITUV75SV</t>
  </si>
  <si>
    <t>3/4 SXS PVC TRU UN BALL VLV VITON  (ITUV75SV)</t>
  </si>
  <si>
    <t>642026002448</t>
  </si>
  <si>
    <t>A0214110</t>
  </si>
  <si>
    <t>ITUV100SV</t>
  </si>
  <si>
    <t>1 SXS PVC TRU UN BALL VLV VITON  (ITUV100SV)</t>
  </si>
  <si>
    <t>642026001731</t>
  </si>
  <si>
    <t>A0214112</t>
  </si>
  <si>
    <t>ITUV125SV</t>
  </si>
  <si>
    <t>11/4  SXS PVC TRU UN BALL VLV VITON  (ITUV125SV)</t>
  </si>
  <si>
    <t>642026001816</t>
  </si>
  <si>
    <t>A0214120</t>
  </si>
  <si>
    <t>ITUV200SV</t>
  </si>
  <si>
    <t>2               SXS PVC TRU UN BALL VLV VITON  (ITUV200SV)</t>
  </si>
  <si>
    <t>642026001991</t>
  </si>
  <si>
    <t>A0214125</t>
  </si>
  <si>
    <t>ITUV250SV</t>
  </si>
  <si>
    <t>21/2          SXS PVC TRU UN BALL VLV  VITON  (ITUV250SV)</t>
  </si>
  <si>
    <t>642026002066</t>
  </si>
  <si>
    <t>A0214130</t>
  </si>
  <si>
    <t>ITUV300SV</t>
  </si>
  <si>
    <t>3 SXS PVC TRU UN BALL VLV VITON  (ITUV300SV)</t>
  </si>
  <si>
    <t>642026002172</t>
  </si>
  <si>
    <t>A0214140</t>
  </si>
  <si>
    <t>ITUV400SV</t>
  </si>
  <si>
    <t>4 SXS PVC TRU UN BALL VLV  VITON  (ITUV400SV)</t>
  </si>
  <si>
    <t>642026002271</t>
  </si>
  <si>
    <t>A0221305</t>
  </si>
  <si>
    <t>HSCV50T</t>
  </si>
  <si>
    <t xml:space="preserve">1/2          FxF BRS SWING CK VALVE LEADED  (HSCV50T) </t>
  </si>
  <si>
    <t>642026003629</t>
  </si>
  <si>
    <t>A0221307</t>
  </si>
  <si>
    <t>HSCV75T</t>
  </si>
  <si>
    <t>3/4          FxF BRS SWING CK VALVE LEADED  (HSCV75T)</t>
  </si>
  <si>
    <t>642026003643</t>
  </si>
  <si>
    <t>A0221310</t>
  </si>
  <si>
    <t>HSCV100T</t>
  </si>
  <si>
    <t xml:space="preserve">1              FxF BRS SWING CK VALVE LEADED  (HSCV100T) </t>
  </si>
  <si>
    <t>642026003513</t>
  </si>
  <si>
    <t>A0221312</t>
  </si>
  <si>
    <t>HSCV125T</t>
  </si>
  <si>
    <t xml:space="preserve">11/4        FxF BRS SWING CK VALVE LEADED  (HSCV125T)     </t>
  </si>
  <si>
    <t>642026003537</t>
  </si>
  <si>
    <t>A0221320</t>
  </si>
  <si>
    <t>HSCV200T</t>
  </si>
  <si>
    <t xml:space="preserve">2              FxF BRS SWING CK VALVE LEADED  (HSCV200T) </t>
  </si>
  <si>
    <t>642026003575</t>
  </si>
  <si>
    <t>A0221325</t>
  </si>
  <si>
    <t>HSCV250T</t>
  </si>
  <si>
    <t xml:space="preserve">21/2        FxF BRS SWING CK VALVE LEADED  (HSCV250T)     </t>
  </si>
  <si>
    <t>642026003582</t>
  </si>
  <si>
    <t>A0221330</t>
  </si>
  <si>
    <t>HSCV300T</t>
  </si>
  <si>
    <t xml:space="preserve">3              FxF BRS SWING CK VALVE LEADED  (HSCV300T) </t>
  </si>
  <si>
    <t>642026003599</t>
  </si>
  <si>
    <t>A0221340</t>
  </si>
  <si>
    <t>HSCV400T</t>
  </si>
  <si>
    <t xml:space="preserve">4              FxF BRS SWING CK VALVE LEADED  (HSCV400T)  </t>
  </si>
  <si>
    <t>642026003605</t>
  </si>
  <si>
    <t>A0221405</t>
  </si>
  <si>
    <t>HSCV50S</t>
  </si>
  <si>
    <t xml:space="preserve">1/2          CxC BRS SWING CK VALVE LEADED  (HSCV50S)   </t>
  </si>
  <si>
    <t>642026003612</t>
  </si>
  <si>
    <t>A0221407</t>
  </si>
  <si>
    <t>HSCV75S</t>
  </si>
  <si>
    <t xml:space="preserve">3/4          CxC BRS SWING CK VALVE LEADED  (HSCV75S)  </t>
  </si>
  <si>
    <t>642026003636</t>
  </si>
  <si>
    <t>A0221410</t>
  </si>
  <si>
    <t>HSCV100S</t>
  </si>
  <si>
    <t xml:space="preserve">1              CxC BRS SWING CK VALVE LEADED  (HSCV100S)   </t>
  </si>
  <si>
    <t>642026003506</t>
  </si>
  <si>
    <t>A0221412</t>
  </si>
  <si>
    <t>HSCV125S</t>
  </si>
  <si>
    <t>11/4        CxC BRS SWING CK VALVE LEADED  (HSCV125S)</t>
  </si>
  <si>
    <t>642026003520</t>
  </si>
  <si>
    <t>A0221415</t>
  </si>
  <si>
    <t>HSCV150S</t>
  </si>
  <si>
    <t>11/2        CxC BRS SWING CK VALVE LEADED  (HSCV150S)</t>
  </si>
  <si>
    <t>642026003544</t>
  </si>
  <si>
    <t>A02313050</t>
  </si>
  <si>
    <t>EIBD50SBNL</t>
  </si>
  <si>
    <t>1/2         MXH BRS BLR DRN W/BOX F/FLO NL  (EIBD50SBNL)</t>
  </si>
  <si>
    <t>642026112543</t>
  </si>
  <si>
    <t>A02313051</t>
  </si>
  <si>
    <t>HBD50NL</t>
  </si>
  <si>
    <t>1/2         MxGHT BRS BOILER DRN NL  (HBD50NL)</t>
  </si>
  <si>
    <t>642026096140</t>
  </si>
  <si>
    <t>A02313052</t>
  </si>
  <si>
    <t>HBD50SBNL</t>
  </si>
  <si>
    <t>1/2         MxGHT BRS BOILER DRN W/BOX  NL  (HBD50SBNL)</t>
  </si>
  <si>
    <t>642026096164</t>
  </si>
  <si>
    <t>A02313053</t>
  </si>
  <si>
    <t>HHB50NL</t>
  </si>
  <si>
    <t>1/2         MxGHT BRS HOSE BIBB NL  (HHB50NL)</t>
  </si>
  <si>
    <t>642026096188</t>
  </si>
  <si>
    <t>A02313054</t>
  </si>
  <si>
    <t>HNKD50NL</t>
  </si>
  <si>
    <t>1/2         MxGHT BRS N/KINK BLR DRAIN NL  (HNKD50NL)</t>
  </si>
  <si>
    <t>642026096126</t>
  </si>
  <si>
    <t>A02313055</t>
  </si>
  <si>
    <t>IBD50SBNL</t>
  </si>
  <si>
    <t>1/2         MxGHT BRS BLR DRN F/FLO W/BOX NL  (IBD50SBNL)</t>
  </si>
  <si>
    <t>642026086851</t>
  </si>
  <si>
    <t>A02313058</t>
  </si>
  <si>
    <t>IBDBV50NL</t>
  </si>
  <si>
    <t>1/2         MxGHT BRS BOILER DRN 1/4 TURN NL  (IBDBV50NL)</t>
  </si>
  <si>
    <t>642026104401</t>
  </si>
  <si>
    <t>A02313070</t>
  </si>
  <si>
    <t>EIBD75SBNL</t>
  </si>
  <si>
    <t>3/4         MxH BRS BLR DRN W/BOX F/FLO NL  (EIBD75SBNL)</t>
  </si>
  <si>
    <t>642026112550</t>
  </si>
  <si>
    <t>A02313071</t>
  </si>
  <si>
    <t>HBD75NL</t>
  </si>
  <si>
    <t>3/4         MxGHT BRS BOILER DRAIN NL  (HBD75NL)</t>
  </si>
  <si>
    <t>642026096157</t>
  </si>
  <si>
    <t>A02313072</t>
  </si>
  <si>
    <t>HBD75SBNL</t>
  </si>
  <si>
    <t>3/4         MxGHT BRS BOILER DRN W/BOX NL  (HBD75SBNL)</t>
  </si>
  <si>
    <t>642026096171</t>
  </si>
  <si>
    <t>A02313073</t>
  </si>
  <si>
    <t>HHB75NL</t>
  </si>
  <si>
    <t>3/4         MXGHT BRS HOSE BIBB NL  (HHB75NL)</t>
  </si>
  <si>
    <t>642026096195</t>
  </si>
  <si>
    <t>A02313074</t>
  </si>
  <si>
    <t>HNKD75NL</t>
  </si>
  <si>
    <t>3/4         MxGHT BRS N/KINK BLR DRAIN NL  (HNKD75NL)</t>
  </si>
  <si>
    <t>642026096133</t>
  </si>
  <si>
    <t>A02313075</t>
  </si>
  <si>
    <t>IBD75SBNL</t>
  </si>
  <si>
    <t>3/4         MxGHT BRS BLR DRN F/FLO W/BOX NL  (IBD75SBNL)</t>
  </si>
  <si>
    <t>642026086868</t>
  </si>
  <si>
    <t>A02313076</t>
  </si>
  <si>
    <t>IBDBV75NL</t>
  </si>
  <si>
    <t>3/4         MxGHT BRS BOILER DRN 1/4 TURN NL  (IBDBV75NL)</t>
  </si>
  <si>
    <t>642026104418</t>
  </si>
  <si>
    <t>A0231405</t>
  </si>
  <si>
    <t>HHB50NHTNL</t>
  </si>
  <si>
    <t>1/2 MXSPT BRS HOSE BIB NHT NL  (HHB50NHTNL)</t>
  </si>
  <si>
    <t>642026096201</t>
  </si>
  <si>
    <t>A0231407</t>
  </si>
  <si>
    <t>HHB75NHTNL</t>
  </si>
  <si>
    <t>3/4         MxSPT BRS HOSE BIB NHT NL  (HHB75NHTNL)</t>
  </si>
  <si>
    <t>642026096218</t>
  </si>
  <si>
    <t>A02315050</t>
  </si>
  <si>
    <t>IHBB50NHTNL</t>
  </si>
  <si>
    <t>1/2         MxSPT BRS HOSE BIB 1/4 TRN NHT NL  (IHBB50NHTNL)</t>
  </si>
  <si>
    <t>642026094955</t>
  </si>
  <si>
    <t>A02315051</t>
  </si>
  <si>
    <t>IHBB50NL</t>
  </si>
  <si>
    <t>1/2         MxGHT BRS HOSE BIBB 1/4 TURN NL  (IHBB50NL)</t>
  </si>
  <si>
    <t>642026094931</t>
  </si>
  <si>
    <t>A02315052</t>
  </si>
  <si>
    <t>IHBB75NL</t>
  </si>
  <si>
    <t>3/4         MxGHT BRS HOSE BIBB 1/4 TURN NL  (IHBB75NL)</t>
  </si>
  <si>
    <t>642026094948</t>
  </si>
  <si>
    <t>A02315070</t>
  </si>
  <si>
    <t>IHBB50SS</t>
  </si>
  <si>
    <t>1/2         MxGHT SS HOSE BIBB 1/4 TURN   (IHBB50SS)</t>
  </si>
  <si>
    <t>642026081887</t>
  </si>
  <si>
    <t>A02315071</t>
  </si>
  <si>
    <t>IHBB75SS</t>
  </si>
  <si>
    <t>3/4         MxGHT SS HOSE BIBB 1/4 TURN   (IHBB75SS)</t>
  </si>
  <si>
    <t>642026081894</t>
  </si>
  <si>
    <t>A0231605</t>
  </si>
  <si>
    <t>IHBB50SSNHT</t>
  </si>
  <si>
    <t>1/2         MXSPT SS HOSE BIBB 1/4 TURN NHT   (IHBB50SSNHT)</t>
  </si>
  <si>
    <t>642026083676</t>
  </si>
  <si>
    <t>A0231710</t>
  </si>
  <si>
    <t>HBNG100NL</t>
  </si>
  <si>
    <t>1 FXGHT BRS BENT NOSE GARDVLV NL  (HBNG100NL)</t>
  </si>
  <si>
    <t>642026096249</t>
  </si>
  <si>
    <t>A024180540</t>
  </si>
  <si>
    <t>H504</t>
  </si>
  <si>
    <t>1/2X 4      IPSXC SILL COCK FROSTPROOF   (H504)</t>
  </si>
  <si>
    <t>642026003315</t>
  </si>
  <si>
    <t>A02418602</t>
  </si>
  <si>
    <t>CRK2</t>
  </si>
  <si>
    <t>WALL HYDRENT REPAIR KIT (CRK2)</t>
  </si>
  <si>
    <t>049708041472</t>
  </si>
  <si>
    <t>A024187</t>
  </si>
  <si>
    <t>HSC75TNL</t>
  </si>
  <si>
    <t>3/4          FEM BRS ANGLE SILL COCK NL  (HSC75TNL)</t>
  </si>
  <si>
    <t>642026096263</t>
  </si>
  <si>
    <t>A02419058</t>
  </si>
  <si>
    <t>H508AS</t>
  </si>
  <si>
    <t>1/2X8      MXC SILL COCK F.P.ANTISIPH   (H508AS)</t>
  </si>
  <si>
    <t>642026003391</t>
  </si>
  <si>
    <t>A025007</t>
  </si>
  <si>
    <t>HVB75</t>
  </si>
  <si>
    <t>3/4   VAC.BREAKER PREVENT BACKFLOW     (HVB75)</t>
  </si>
  <si>
    <t>642026003308</t>
  </si>
  <si>
    <t>A02997</t>
  </si>
  <si>
    <t>HSCV150T</t>
  </si>
  <si>
    <t>11/2       FXF BRS SWING CK VALVE LEADED  (HSCV150T)</t>
  </si>
  <si>
    <t>642026003551</t>
  </si>
  <si>
    <t>A02999</t>
  </si>
  <si>
    <t>HHB50</t>
  </si>
  <si>
    <t>1/2         MXGHT BRS HOSE BIBB LEADED  (HHB50)</t>
  </si>
  <si>
    <t>Plumbing Valves Gate, Ball, Swing Check</t>
  </si>
  <si>
    <t xml:space="preserve"> CB Supplies Part #</t>
  </si>
  <si>
    <t xml:space="preserve"> Product Category - A02</t>
  </si>
  <si>
    <t>Pricing Effective: June 22, 2026</t>
  </si>
  <si>
    <t xml:space="preserve">Previous
List Price </t>
  </si>
  <si>
    <t xml:space="preserve">Previous Nets </t>
  </si>
  <si>
    <t>A0214005</t>
  </si>
  <si>
    <t>ITUV50TE</t>
  </si>
  <si>
    <t>1/2           TXT PVC TRU UN BALL VLV EPDM  (ITUV50TE)</t>
  </si>
  <si>
    <t>642026002363</t>
  </si>
  <si>
    <t/>
  </si>
  <si>
    <t>A0214007</t>
  </si>
  <si>
    <t>ITUV75TE</t>
  </si>
  <si>
    <t>3/4 TXT PVC TRU UN BALL VLV EPDM  (ITUV75TE)</t>
  </si>
  <si>
    <t>642026002455</t>
  </si>
  <si>
    <t>A0214010</t>
  </si>
  <si>
    <t>ITUV100TE</t>
  </si>
  <si>
    <t>1               TXT PVC TRU UN BALL VLV EPDM  (ITUV100TE)</t>
  </si>
  <si>
    <t>642026001748</t>
  </si>
  <si>
    <t>A0214012</t>
  </si>
  <si>
    <t>ITUV125TE</t>
  </si>
  <si>
    <t>11/4         TXT PVC TRU UN BALL VLV EPDM  (ITUV125TE)</t>
  </si>
  <si>
    <t>642026001823</t>
  </si>
  <si>
    <t>A0214015</t>
  </si>
  <si>
    <t>ITUV150TE</t>
  </si>
  <si>
    <t>11/2         TXT PVC TRU UN BALL VLV EPDM  (ITUV150TE)</t>
  </si>
  <si>
    <t>642026001908</t>
  </si>
  <si>
    <t>A0214020</t>
  </si>
  <si>
    <t>ITUV200TE</t>
  </si>
  <si>
    <t>2               TXT PVC TRU UN BALL VLV EPDM  (ITUV200TE)</t>
  </si>
  <si>
    <t>642026002004</t>
  </si>
  <si>
    <t>A0214030</t>
  </si>
  <si>
    <t>ITUV300TE</t>
  </si>
  <si>
    <t>3               TXT PVC TRU UN BALL VLV EPDM  (ITUV300TE)</t>
  </si>
  <si>
    <t>642026002189</t>
  </si>
  <si>
    <t>A0221130</t>
  </si>
  <si>
    <t>HSCV300TNL</t>
  </si>
  <si>
    <t>3              FXF BRS SWING CK VALVE NL  (HSCV300TNL)</t>
  </si>
  <si>
    <t>642026106986</t>
  </si>
  <si>
    <t>A0221205</t>
  </si>
  <si>
    <t>HSCV50SNL</t>
  </si>
  <si>
    <t>1/2         CXC BRS SWING CK VALVE NL  (HSCV50SNL)</t>
  </si>
  <si>
    <t>642026107006</t>
  </si>
  <si>
    <t>A0221207</t>
  </si>
  <si>
    <t>HSCV75SNL</t>
  </si>
  <si>
    <t>3/4         CXC BRS SWING CK VALVE NL  (HSCV75SNL)</t>
  </si>
  <si>
    <t>642026107013</t>
  </si>
  <si>
    <t>%</t>
  </si>
  <si>
    <t>ADDED</t>
  </si>
  <si>
    <t>-</t>
  </si>
  <si>
    <t>List Price # A02 - 1-26</t>
  </si>
  <si>
    <t>A02 - 1-24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</si>
</sst>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_([$$-409]* #,##0.00_);_([$$-409]* \(#,##0.00\);_([$$-409]* &quot;-&quot;??_);_(@_)"/>
    <numFmt numFmtId="166" formatCode="_(&quot;$&quot;* #,##0.0000_);_(&quot;$&quot;* \(#,##0.0000\);_(&quot;$&quot;* &quot;-&quot;??_);_(@_)"/>
    <numFmt numFmtId="167" formatCode="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0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0"/>
      <name val="Calibri"/>
      <family val="2"/>
    </font>
    <font>
      <b/>
      <sz val="11"/>
      <color rgb="FFC0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7" fillId="0" borderId="1" xfId="3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4" fontId="7" fillId="0" borderId="1" xfId="3" applyFont="1" applyFill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11" fillId="0" borderId="0" xfId="5" applyFont="1" applyBorder="1" applyAlignment="1"/>
    <xf numFmtId="0" fontId="6" fillId="0" borderId="13" xfId="0" applyFont="1" applyBorder="1"/>
    <xf numFmtId="0" fontId="12" fillId="3" borderId="14" xfId="0" applyFont="1" applyFill="1" applyBorder="1" applyAlignment="1">
      <alignment horizontal="left" wrapText="1"/>
    </xf>
    <xf numFmtId="0" fontId="13" fillId="0" borderId="0" xfId="5" applyFont="1" applyBorder="1" applyAlignment="1"/>
    <xf numFmtId="0" fontId="2" fillId="0" borderId="17" xfId="0" applyFont="1" applyBorder="1" applyAlignment="1">
      <alignment horizontal="left"/>
    </xf>
    <xf numFmtId="0" fontId="6" fillId="0" borderId="18" xfId="0" applyFont="1" applyBorder="1"/>
    <xf numFmtId="0" fontId="7" fillId="0" borderId="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horizontal="center"/>
    </xf>
    <xf numFmtId="0" fontId="14" fillId="0" borderId="16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17" xfId="0" applyFont="1" applyBorder="1" applyAlignment="1">
      <alignment vertical="top" wrapText="1"/>
    </xf>
    <xf numFmtId="0" fontId="14" fillId="0" borderId="17" xfId="0" applyFont="1" applyBorder="1" applyAlignment="1">
      <alignment vertical="top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44" fontId="7" fillId="0" borderId="9" xfId="3" applyFont="1" applyFill="1" applyBorder="1"/>
    <xf numFmtId="166" fontId="7" fillId="0" borderId="21" xfId="3" applyNumberFormat="1" applyFont="1" applyBorder="1"/>
    <xf numFmtId="166" fontId="7" fillId="0" borderId="6" xfId="3" applyNumberFormat="1" applyFont="1" applyBorder="1"/>
    <xf numFmtId="166" fontId="7" fillId="0" borderId="3" xfId="3" applyNumberFormat="1" applyFont="1" applyBorder="1"/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167" fontId="7" fillId="0" borderId="9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 vertical="top"/>
    </xf>
    <xf numFmtId="167" fontId="8" fillId="0" borderId="4" xfId="0" applyNumberFormat="1" applyFont="1" applyBorder="1" applyAlignment="1">
      <alignment horizontal="center"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3" borderId="7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/>
    <xf numFmtId="167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44" fontId="15" fillId="3" borderId="1" xfId="3" applyFont="1" applyFill="1" applyBorder="1" applyAlignment="1">
      <alignment horizontal="center"/>
    </xf>
    <xf numFmtId="166" fontId="15" fillId="3" borderId="6" xfId="3" applyNumberFormat="1" applyFont="1" applyFill="1" applyBorder="1"/>
    <xf numFmtId="0" fontId="21" fillId="0" borderId="0" xfId="0" applyFont="1" applyAlignment="1">
      <alignment horizontal="right"/>
    </xf>
    <xf numFmtId="166" fontId="16" fillId="7" borderId="1" xfId="3" applyNumberFormat="1" applyFont="1" applyFill="1" applyBorder="1" applyAlignment="1">
      <alignment horizontal="center" vertical="center"/>
    </xf>
    <xf numFmtId="165" fontId="16" fillId="7" borderId="7" xfId="0" applyNumberFormat="1" applyFont="1" applyFill="1" applyBorder="1" applyAlignment="1">
      <alignment vertical="center"/>
    </xf>
    <xf numFmtId="165" fontId="16" fillId="7" borderId="5" xfId="0" applyNumberFormat="1" applyFont="1" applyFill="1" applyBorder="1" applyAlignment="1">
      <alignment vertical="center"/>
    </xf>
    <xf numFmtId="166" fontId="16" fillId="7" borderId="4" xfId="3" applyNumberFormat="1" applyFont="1" applyFill="1" applyBorder="1" applyAlignment="1">
      <alignment horizontal="center" vertical="center"/>
    </xf>
    <xf numFmtId="165" fontId="16" fillId="7" borderId="26" xfId="0" applyNumberFormat="1" applyFont="1" applyFill="1" applyBorder="1" applyAlignment="1">
      <alignment vertical="center"/>
    </xf>
    <xf numFmtId="166" fontId="16" fillId="7" borderId="2" xfId="3" applyNumberFormat="1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 wrapText="1"/>
    </xf>
    <xf numFmtId="44" fontId="15" fillId="3" borderId="1" xfId="3" applyFont="1" applyFill="1" applyBorder="1"/>
    <xf numFmtId="44" fontId="15" fillId="3" borderId="4" xfId="3" applyFont="1" applyFill="1" applyBorder="1" applyAlignment="1">
      <alignment horizontal="center"/>
    </xf>
    <xf numFmtId="9" fontId="16" fillId="7" borderId="8" xfId="4" applyFont="1" applyFill="1" applyBorder="1" applyAlignment="1">
      <alignment horizontal="center" vertical="center"/>
    </xf>
    <xf numFmtId="9" fontId="16" fillId="7" borderId="6" xfId="4" applyFont="1" applyFill="1" applyBorder="1" applyAlignment="1">
      <alignment horizontal="center" vertical="center"/>
    </xf>
    <xf numFmtId="9" fontId="16" fillId="7" borderId="3" xfId="4" applyFont="1" applyFill="1" applyBorder="1" applyAlignment="1">
      <alignment horizontal="center" vertical="center"/>
    </xf>
    <xf numFmtId="2" fontId="2" fillId="3" borderId="14" xfId="4" applyNumberFormat="1" applyFont="1" applyFill="1" applyBorder="1" applyAlignment="1">
      <alignment horizontal="center" vertical="center"/>
    </xf>
  </cellXfs>
  <cellStyles count="7">
    <cellStyle name="Bad 2" xfId="2" xr:uid="{AE27D3C6-16C1-4B4C-86F2-17F5F66A68E5}"/>
    <cellStyle name="Currency" xfId="3" builtinId="4"/>
    <cellStyle name="Hyperlink" xfId="5" builtinId="8"/>
    <cellStyle name="Normal" xfId="0" builtinId="0"/>
    <cellStyle name="Normal 2" xfId="1" xr:uid="{4D9844A2-629E-49BD-A614-2C537BD28F70}"/>
    <cellStyle name="Normal 2 2" xfId="6" xr:uid="{A9B6FFF4-ED4A-499A-AFF8-F8DBFB6219D3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268605</xdr:colOff>
      <xdr:row>3</xdr:row>
      <xdr:rowOff>131445</xdr:rowOff>
    </xdr:from>
    <xdr:to>
      <xdr:col>2</xdr:col>
      <xdr:colOff>236220</xdr:colOff>
      <xdr:row>7</xdr:row>
      <xdr:rowOff>139069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A27133-2F55-413A-841D-FBBCCC1B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" y="712470"/>
          <a:ext cx="1129665" cy="76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A89A-E12C-4ED8-AA1A-FF1BECB2DCEF}">
  <sheetPr>
    <pageSetUpPr fitToPage="1"/>
  </sheetPr>
  <dimension ref="A2:L149"/>
  <sheetViews>
    <sheetView showGridLines="0" tabSelected="1" zoomScaleNormal="100" workbookViewId="0"/>
  </sheetViews>
  <sheetFormatPr defaultColWidth="8.85546875" defaultRowHeight="15" x14ac:dyDescent="0.25"/>
  <cols>
    <col min="1" max="1" width="10.140625" style="4" bestFit="1" customWidth="1"/>
    <col min="2" max="2" width="16.85546875" style="4" bestFit="1" customWidth="1"/>
    <col min="3" max="3" width="22.5703125" style="6" bestFit="1" customWidth="1"/>
    <col min="4" max="4" width="59.42578125" style="4" bestFit="1" customWidth="1"/>
    <col min="5" max="5" width="17.140625" style="4" customWidth="1"/>
    <col min="6" max="6" width="10.42578125" style="4" bestFit="1" customWidth="1"/>
    <col min="7" max="7" width="14.42578125" style="5" customWidth="1"/>
    <col min="8" max="8" width="14.42578125" style="4" customWidth="1"/>
    <col min="9" max="9" width="8.85546875" style="55"/>
    <col min="10" max="10" width="9.7109375" style="4" customWidth="1"/>
    <col min="11" max="11" width="11.7109375" style="4" customWidth="1"/>
    <col min="12" max="16384" width="8.85546875" style="4"/>
  </cols>
  <sheetData>
    <row r="2" spans="2:12" ht="15.75" thickBot="1" x14ac:dyDescent="0.3"/>
    <row r="3" spans="2:12" ht="16.149999999999999" customHeight="1" x14ac:dyDescent="0.25">
      <c r="B3" s="25"/>
      <c r="C3" s="24"/>
      <c r="D3" s="33"/>
      <c r="E3" s="33"/>
      <c r="F3" s="33"/>
      <c r="G3" s="34"/>
      <c r="H3" s="30" t="s">
        <v>523</v>
      </c>
    </row>
    <row r="4" spans="2:12" ht="15" customHeight="1" x14ac:dyDescent="0.25">
      <c r="B4" s="21"/>
      <c r="C4" s="3"/>
      <c r="D4" s="2"/>
      <c r="E4" s="2"/>
      <c r="F4" s="2"/>
      <c r="G4" s="32"/>
      <c r="H4" s="31" t="s">
        <v>573</v>
      </c>
    </row>
    <row r="5" spans="2:12" ht="15" customHeight="1" x14ac:dyDescent="0.25">
      <c r="B5" s="21"/>
      <c r="C5" s="3"/>
      <c r="D5" s="2"/>
      <c r="E5" s="2"/>
      <c r="F5" s="2"/>
      <c r="G5" s="32"/>
      <c r="H5" s="31" t="s">
        <v>525</v>
      </c>
    </row>
    <row r="6" spans="2:12" ht="15" customHeight="1" x14ac:dyDescent="0.25">
      <c r="B6" s="21"/>
      <c r="C6" s="3"/>
      <c r="D6" s="2"/>
      <c r="E6" s="2"/>
      <c r="F6" s="32"/>
      <c r="G6" s="32"/>
      <c r="H6" s="31" t="s">
        <v>526</v>
      </c>
    </row>
    <row r="7" spans="2:12" ht="15" customHeight="1" thickBot="1" x14ac:dyDescent="0.3">
      <c r="B7" s="21"/>
      <c r="C7" s="3"/>
      <c r="D7" s="2"/>
      <c r="E7" s="2"/>
      <c r="F7" s="32"/>
      <c r="G7" s="32"/>
      <c r="H7" s="31"/>
    </row>
    <row r="8" spans="2:12" ht="29.85" customHeight="1" thickBot="1" x14ac:dyDescent="0.3">
      <c r="B8" s="21"/>
      <c r="C8" s="3"/>
      <c r="D8" s="23"/>
      <c r="E8" s="23"/>
      <c r="F8" s="23"/>
      <c r="G8" s="22" t="s">
        <v>0</v>
      </c>
      <c r="H8" s="78">
        <v>0</v>
      </c>
    </row>
    <row r="9" spans="2:12" ht="15" customHeight="1" thickBot="1" x14ac:dyDescent="0.3">
      <c r="B9" s="21"/>
      <c r="C9" s="20"/>
      <c r="D9" s="20"/>
      <c r="E9" s="20"/>
      <c r="F9" s="20"/>
      <c r="G9" s="19" t="s">
        <v>1</v>
      </c>
      <c r="H9" s="18">
        <f>(100-H8)/100</f>
        <v>1</v>
      </c>
      <c r="J9" s="49" t="s">
        <v>574</v>
      </c>
      <c r="K9" s="50"/>
      <c r="L9" s="49"/>
    </row>
    <row r="10" spans="2:12" s="17" customFormat="1" ht="30" customHeight="1" thickBot="1" x14ac:dyDescent="0.3">
      <c r="B10" s="37" t="s">
        <v>524</v>
      </c>
      <c r="C10" s="38" t="s">
        <v>2</v>
      </c>
      <c r="D10" s="38" t="s">
        <v>3</v>
      </c>
      <c r="E10" s="38" t="s">
        <v>4</v>
      </c>
      <c r="F10" s="38" t="s">
        <v>5</v>
      </c>
      <c r="G10" s="39" t="s">
        <v>6</v>
      </c>
      <c r="H10" s="40" t="s">
        <v>7</v>
      </c>
      <c r="I10" s="56"/>
      <c r="J10" s="35" t="s">
        <v>527</v>
      </c>
      <c r="K10" s="72" t="s">
        <v>528</v>
      </c>
      <c r="L10" s="36" t="s">
        <v>570</v>
      </c>
    </row>
    <row r="11" spans="2:12" s="16" customFormat="1" x14ac:dyDescent="0.25">
      <c r="B11" s="41" t="s">
        <v>8</v>
      </c>
      <c r="C11" s="42" t="s">
        <v>9</v>
      </c>
      <c r="D11" s="43" t="s">
        <v>10</v>
      </c>
      <c r="E11" s="51" t="s">
        <v>11</v>
      </c>
      <c r="F11" s="44">
        <v>3</v>
      </c>
      <c r="G11" s="45">
        <v>693.39</v>
      </c>
      <c r="H11" s="46">
        <f t="shared" ref="H11:H42" si="0">G11*$H$9</f>
        <v>693.39</v>
      </c>
      <c r="I11" s="57"/>
      <c r="J11" s="70">
        <v>693.39</v>
      </c>
      <c r="K11" s="71">
        <f t="shared" ref="K11:K42" si="1">IFERROR($H$9*J11,"-")</f>
        <v>693.39</v>
      </c>
      <c r="L11" s="75">
        <f t="shared" ref="L11:L42" si="2">IFERROR((H11-K11)/K11,"-")</f>
        <v>0</v>
      </c>
    </row>
    <row r="12" spans="2:12" s="16" customFormat="1" x14ac:dyDescent="0.25">
      <c r="B12" s="14" t="s">
        <v>12</v>
      </c>
      <c r="C12" s="13" t="s">
        <v>13</v>
      </c>
      <c r="D12" s="8" t="s">
        <v>14</v>
      </c>
      <c r="E12" s="52" t="s">
        <v>15</v>
      </c>
      <c r="F12" s="12">
        <v>8</v>
      </c>
      <c r="G12" s="15">
        <v>27.26</v>
      </c>
      <c r="H12" s="47">
        <f t="shared" si="0"/>
        <v>27.26</v>
      </c>
      <c r="I12" s="57"/>
      <c r="J12" s="67">
        <v>27.26</v>
      </c>
      <c r="K12" s="66">
        <f t="shared" si="1"/>
        <v>27.26</v>
      </c>
      <c r="L12" s="76">
        <f t="shared" si="2"/>
        <v>0</v>
      </c>
    </row>
    <row r="13" spans="2:12" s="16" customFormat="1" x14ac:dyDescent="0.25">
      <c r="B13" s="14" t="s">
        <v>16</v>
      </c>
      <c r="C13" s="13" t="s">
        <v>17</v>
      </c>
      <c r="D13" s="8" t="s">
        <v>18</v>
      </c>
      <c r="E13" s="52" t="s">
        <v>19</v>
      </c>
      <c r="F13" s="12">
        <v>6</v>
      </c>
      <c r="G13" s="73">
        <v>123.22</v>
      </c>
      <c r="H13" s="47">
        <f t="shared" si="0"/>
        <v>123.22</v>
      </c>
      <c r="I13" s="57"/>
      <c r="J13" s="67">
        <v>97.66</v>
      </c>
      <c r="K13" s="66">
        <f t="shared" si="1"/>
        <v>97.66</v>
      </c>
      <c r="L13" s="76">
        <f t="shared" si="2"/>
        <v>0.26172434978496828</v>
      </c>
    </row>
    <row r="14" spans="2:12" s="16" customFormat="1" x14ac:dyDescent="0.25">
      <c r="B14" s="14" t="s">
        <v>20</v>
      </c>
      <c r="C14" s="13" t="s">
        <v>21</v>
      </c>
      <c r="D14" s="8" t="s">
        <v>22</v>
      </c>
      <c r="E14" s="52" t="s">
        <v>23</v>
      </c>
      <c r="F14" s="12">
        <v>5</v>
      </c>
      <c r="G14" s="73">
        <v>156.72</v>
      </c>
      <c r="H14" s="47">
        <f t="shared" si="0"/>
        <v>156.72</v>
      </c>
      <c r="I14" s="57"/>
      <c r="J14" s="67">
        <v>141.86000000000001</v>
      </c>
      <c r="K14" s="66">
        <f t="shared" si="1"/>
        <v>141.86000000000001</v>
      </c>
      <c r="L14" s="76">
        <f t="shared" si="2"/>
        <v>0.10475116311856748</v>
      </c>
    </row>
    <row r="15" spans="2:12" s="16" customFormat="1" x14ac:dyDescent="0.25">
      <c r="B15" s="14" t="s">
        <v>24</v>
      </c>
      <c r="C15" s="13" t="s">
        <v>25</v>
      </c>
      <c r="D15" s="8" t="s">
        <v>26</v>
      </c>
      <c r="E15" s="52" t="s">
        <v>27</v>
      </c>
      <c r="F15" s="12">
        <v>6</v>
      </c>
      <c r="G15" s="15">
        <v>35.68</v>
      </c>
      <c r="H15" s="47">
        <f t="shared" si="0"/>
        <v>35.68</v>
      </c>
      <c r="I15" s="57"/>
      <c r="J15" s="67">
        <v>35.68</v>
      </c>
      <c r="K15" s="66">
        <f t="shared" si="1"/>
        <v>35.68</v>
      </c>
      <c r="L15" s="76">
        <f t="shared" si="2"/>
        <v>0</v>
      </c>
    </row>
    <row r="16" spans="2:12" s="16" customFormat="1" x14ac:dyDescent="0.25">
      <c r="B16" s="14" t="s">
        <v>28</v>
      </c>
      <c r="C16" s="13" t="s">
        <v>29</v>
      </c>
      <c r="D16" s="8" t="s">
        <v>30</v>
      </c>
      <c r="E16" s="52" t="s">
        <v>31</v>
      </c>
      <c r="F16" s="12">
        <v>6</v>
      </c>
      <c r="G16" s="73">
        <v>135.21</v>
      </c>
      <c r="H16" s="47">
        <f t="shared" si="0"/>
        <v>135.21</v>
      </c>
      <c r="I16" s="57"/>
      <c r="J16" s="67">
        <v>102.23</v>
      </c>
      <c r="K16" s="66">
        <f t="shared" si="1"/>
        <v>102.23</v>
      </c>
      <c r="L16" s="76">
        <f t="shared" si="2"/>
        <v>0.32260588868238288</v>
      </c>
    </row>
    <row r="17" spans="2:12" s="16" customFormat="1" x14ac:dyDescent="0.25">
      <c r="B17" s="14" t="s">
        <v>32</v>
      </c>
      <c r="C17" s="13" t="s">
        <v>33</v>
      </c>
      <c r="D17" s="8" t="s">
        <v>34</v>
      </c>
      <c r="E17" s="52" t="s">
        <v>35</v>
      </c>
      <c r="F17" s="12">
        <v>5</v>
      </c>
      <c r="G17" s="73">
        <v>100.5</v>
      </c>
      <c r="H17" s="47">
        <f t="shared" si="0"/>
        <v>100.5</v>
      </c>
      <c r="I17" s="57"/>
      <c r="J17" s="67">
        <v>96.24</v>
      </c>
      <c r="K17" s="66">
        <f t="shared" si="1"/>
        <v>96.24</v>
      </c>
      <c r="L17" s="76">
        <f t="shared" si="2"/>
        <v>4.4264339152119754E-2</v>
      </c>
    </row>
    <row r="18" spans="2:12" s="16" customFormat="1" x14ac:dyDescent="0.25">
      <c r="B18" s="14" t="s">
        <v>36</v>
      </c>
      <c r="C18" s="13" t="s">
        <v>37</v>
      </c>
      <c r="D18" s="8" t="s">
        <v>38</v>
      </c>
      <c r="E18" s="52" t="s">
        <v>39</v>
      </c>
      <c r="F18" s="12">
        <v>50</v>
      </c>
      <c r="G18" s="15">
        <v>25.48</v>
      </c>
      <c r="H18" s="47">
        <f t="shared" si="0"/>
        <v>25.48</v>
      </c>
      <c r="I18" s="57"/>
      <c r="J18" s="67">
        <v>25.48</v>
      </c>
      <c r="K18" s="66">
        <f t="shared" si="1"/>
        <v>25.48</v>
      </c>
      <c r="L18" s="76">
        <f t="shared" si="2"/>
        <v>0</v>
      </c>
    </row>
    <row r="19" spans="2:12" s="16" customFormat="1" x14ac:dyDescent="0.25">
      <c r="B19" s="14" t="s">
        <v>40</v>
      </c>
      <c r="C19" s="13" t="s">
        <v>41</v>
      </c>
      <c r="D19" s="8" t="s">
        <v>42</v>
      </c>
      <c r="E19" s="52" t="s">
        <v>43</v>
      </c>
      <c r="F19" s="12">
        <v>30</v>
      </c>
      <c r="G19" s="15">
        <v>46.03</v>
      </c>
      <c r="H19" s="47">
        <f t="shared" si="0"/>
        <v>46.03</v>
      </c>
      <c r="I19" s="57"/>
      <c r="J19" s="67">
        <v>46.03</v>
      </c>
      <c r="K19" s="66">
        <f t="shared" si="1"/>
        <v>46.03</v>
      </c>
      <c r="L19" s="76">
        <f t="shared" si="2"/>
        <v>0</v>
      </c>
    </row>
    <row r="20" spans="2:12" s="16" customFormat="1" x14ac:dyDescent="0.25">
      <c r="B20" s="14" t="s">
        <v>44</v>
      </c>
      <c r="C20" s="13" t="s">
        <v>45</v>
      </c>
      <c r="D20" s="8" t="s">
        <v>46</v>
      </c>
      <c r="E20" s="52" t="s">
        <v>47</v>
      </c>
      <c r="F20" s="12">
        <v>20</v>
      </c>
      <c r="G20" s="15">
        <v>71.150000000000006</v>
      </c>
      <c r="H20" s="47">
        <f t="shared" si="0"/>
        <v>71.150000000000006</v>
      </c>
      <c r="I20" s="57"/>
      <c r="J20" s="67">
        <v>71.150000000000006</v>
      </c>
      <c r="K20" s="66">
        <f t="shared" si="1"/>
        <v>71.150000000000006</v>
      </c>
      <c r="L20" s="76">
        <f t="shared" si="2"/>
        <v>0</v>
      </c>
    </row>
    <row r="21" spans="2:12" s="16" customFormat="1" x14ac:dyDescent="0.25">
      <c r="B21" s="14" t="s">
        <v>48</v>
      </c>
      <c r="C21" s="13" t="s">
        <v>49</v>
      </c>
      <c r="D21" s="8" t="s">
        <v>50</v>
      </c>
      <c r="E21" s="52" t="s">
        <v>51</v>
      </c>
      <c r="F21" s="12">
        <v>12</v>
      </c>
      <c r="G21" s="15">
        <v>119.65</v>
      </c>
      <c r="H21" s="47">
        <f t="shared" si="0"/>
        <v>119.65</v>
      </c>
      <c r="I21" s="57"/>
      <c r="J21" s="67">
        <v>119.65</v>
      </c>
      <c r="K21" s="66">
        <f t="shared" si="1"/>
        <v>119.65</v>
      </c>
      <c r="L21" s="76">
        <f t="shared" si="2"/>
        <v>0</v>
      </c>
    </row>
    <row r="22" spans="2:12" s="16" customFormat="1" x14ac:dyDescent="0.25">
      <c r="B22" s="14" t="s">
        <v>52</v>
      </c>
      <c r="C22" s="13" t="s">
        <v>53</v>
      </c>
      <c r="D22" s="8" t="s">
        <v>54</v>
      </c>
      <c r="E22" s="52" t="s">
        <v>55</v>
      </c>
      <c r="F22" s="12">
        <v>9</v>
      </c>
      <c r="G22" s="15">
        <v>159.07</v>
      </c>
      <c r="H22" s="47">
        <f t="shared" si="0"/>
        <v>159.07</v>
      </c>
      <c r="I22" s="57"/>
      <c r="J22" s="67">
        <v>159.07</v>
      </c>
      <c r="K22" s="66">
        <f t="shared" si="1"/>
        <v>159.07</v>
      </c>
      <c r="L22" s="76">
        <f t="shared" si="2"/>
        <v>0</v>
      </c>
    </row>
    <row r="23" spans="2:12" s="16" customFormat="1" x14ac:dyDescent="0.25">
      <c r="B23" s="14" t="s">
        <v>56</v>
      </c>
      <c r="C23" s="13" t="s">
        <v>57</v>
      </c>
      <c r="D23" s="8" t="s">
        <v>58</v>
      </c>
      <c r="E23" s="52" t="s">
        <v>59</v>
      </c>
      <c r="F23" s="12">
        <v>6</v>
      </c>
      <c r="G23" s="15">
        <v>188.31</v>
      </c>
      <c r="H23" s="47">
        <f t="shared" si="0"/>
        <v>188.31</v>
      </c>
      <c r="I23" s="57"/>
      <c r="J23" s="67">
        <v>188.31</v>
      </c>
      <c r="K23" s="66">
        <f t="shared" si="1"/>
        <v>188.31</v>
      </c>
      <c r="L23" s="76">
        <f t="shared" si="2"/>
        <v>0</v>
      </c>
    </row>
    <row r="24" spans="2:12" s="16" customFormat="1" x14ac:dyDescent="0.25">
      <c r="B24" s="14" t="s">
        <v>60</v>
      </c>
      <c r="C24" s="13" t="s">
        <v>61</v>
      </c>
      <c r="D24" s="8" t="s">
        <v>62</v>
      </c>
      <c r="E24" s="52" t="s">
        <v>63</v>
      </c>
      <c r="F24" s="12">
        <v>8</v>
      </c>
      <c r="G24" s="15">
        <v>22.02</v>
      </c>
      <c r="H24" s="47">
        <f t="shared" si="0"/>
        <v>22.02</v>
      </c>
      <c r="I24" s="57"/>
      <c r="J24" s="67">
        <v>22.02</v>
      </c>
      <c r="K24" s="66">
        <f t="shared" si="1"/>
        <v>22.02</v>
      </c>
      <c r="L24" s="76">
        <f t="shared" si="2"/>
        <v>0</v>
      </c>
    </row>
    <row r="25" spans="2:12" s="16" customFormat="1" x14ac:dyDescent="0.25">
      <c r="B25" s="14" t="s">
        <v>64</v>
      </c>
      <c r="C25" s="13" t="s">
        <v>65</v>
      </c>
      <c r="D25" s="8" t="s">
        <v>66</v>
      </c>
      <c r="E25" s="52" t="s">
        <v>67</v>
      </c>
      <c r="F25" s="12">
        <v>6</v>
      </c>
      <c r="G25" s="15">
        <v>49.04</v>
      </c>
      <c r="H25" s="47">
        <f t="shared" si="0"/>
        <v>49.04</v>
      </c>
      <c r="I25" s="57"/>
      <c r="J25" s="67">
        <v>49.04</v>
      </c>
      <c r="K25" s="66">
        <f t="shared" si="1"/>
        <v>49.04</v>
      </c>
      <c r="L25" s="76">
        <f t="shared" si="2"/>
        <v>0</v>
      </c>
    </row>
    <row r="26" spans="2:12" s="16" customFormat="1" x14ac:dyDescent="0.25">
      <c r="B26" s="14" t="s">
        <v>68</v>
      </c>
      <c r="C26" s="13" t="s">
        <v>69</v>
      </c>
      <c r="D26" s="8" t="s">
        <v>70</v>
      </c>
      <c r="E26" s="52" t="s">
        <v>71</v>
      </c>
      <c r="F26" s="12">
        <v>6</v>
      </c>
      <c r="G26" s="73">
        <v>85.5</v>
      </c>
      <c r="H26" s="47">
        <f t="shared" si="0"/>
        <v>85.5</v>
      </c>
      <c r="I26" s="57"/>
      <c r="J26" s="67">
        <v>79.62</v>
      </c>
      <c r="K26" s="66">
        <f t="shared" si="1"/>
        <v>79.62</v>
      </c>
      <c r="L26" s="76">
        <f t="shared" si="2"/>
        <v>7.385079125847771E-2</v>
      </c>
    </row>
    <row r="27" spans="2:12" s="16" customFormat="1" x14ac:dyDescent="0.25">
      <c r="B27" s="14" t="s">
        <v>72</v>
      </c>
      <c r="C27" s="13" t="s">
        <v>73</v>
      </c>
      <c r="D27" s="8" t="s">
        <v>74</v>
      </c>
      <c r="E27" s="52" t="s">
        <v>75</v>
      </c>
      <c r="F27" s="12">
        <v>5</v>
      </c>
      <c r="G27" s="73">
        <v>144.61000000000001</v>
      </c>
      <c r="H27" s="47">
        <f t="shared" si="0"/>
        <v>144.61000000000001</v>
      </c>
      <c r="I27" s="57"/>
      <c r="J27" s="67">
        <v>110.39</v>
      </c>
      <c r="K27" s="66">
        <f t="shared" si="1"/>
        <v>110.39</v>
      </c>
      <c r="L27" s="76">
        <f t="shared" si="2"/>
        <v>0.30999184708759864</v>
      </c>
    </row>
    <row r="28" spans="2:12" s="16" customFormat="1" x14ac:dyDescent="0.25">
      <c r="B28" s="14" t="s">
        <v>76</v>
      </c>
      <c r="C28" s="13" t="s">
        <v>77</v>
      </c>
      <c r="D28" s="8" t="s">
        <v>78</v>
      </c>
      <c r="E28" s="52" t="s">
        <v>79</v>
      </c>
      <c r="F28" s="12">
        <v>10</v>
      </c>
      <c r="G28" s="15">
        <v>40.1</v>
      </c>
      <c r="H28" s="47">
        <f t="shared" si="0"/>
        <v>40.1</v>
      </c>
      <c r="I28" s="57"/>
      <c r="J28" s="67">
        <v>40.1</v>
      </c>
      <c r="K28" s="66">
        <f t="shared" si="1"/>
        <v>40.1</v>
      </c>
      <c r="L28" s="76">
        <f t="shared" si="2"/>
        <v>0</v>
      </c>
    </row>
    <row r="29" spans="2:12" s="16" customFormat="1" x14ac:dyDescent="0.25">
      <c r="B29" s="14" t="s">
        <v>80</v>
      </c>
      <c r="C29" s="13" t="s">
        <v>81</v>
      </c>
      <c r="D29" s="8" t="s">
        <v>82</v>
      </c>
      <c r="E29" s="52" t="s">
        <v>83</v>
      </c>
      <c r="F29" s="12">
        <v>10</v>
      </c>
      <c r="G29" s="73">
        <v>57.62</v>
      </c>
      <c r="H29" s="47">
        <f t="shared" si="0"/>
        <v>57.62</v>
      </c>
      <c r="I29" s="57"/>
      <c r="J29" s="67">
        <v>43.13</v>
      </c>
      <c r="K29" s="66">
        <f t="shared" si="1"/>
        <v>43.13</v>
      </c>
      <c r="L29" s="76">
        <f t="shared" si="2"/>
        <v>0.33596104799443527</v>
      </c>
    </row>
    <row r="30" spans="2:12" s="16" customFormat="1" x14ac:dyDescent="0.25">
      <c r="B30" s="14" t="s">
        <v>84</v>
      </c>
      <c r="C30" s="13" t="s">
        <v>85</v>
      </c>
      <c r="D30" s="8" t="s">
        <v>86</v>
      </c>
      <c r="E30" s="52" t="s">
        <v>87</v>
      </c>
      <c r="F30" s="12">
        <v>5</v>
      </c>
      <c r="G30" s="73">
        <v>77.23</v>
      </c>
      <c r="H30" s="47">
        <f t="shared" si="0"/>
        <v>77.23</v>
      </c>
      <c r="I30" s="57"/>
      <c r="J30" s="67">
        <v>58.79</v>
      </c>
      <c r="K30" s="66">
        <f t="shared" si="1"/>
        <v>58.79</v>
      </c>
      <c r="L30" s="76">
        <f t="shared" si="2"/>
        <v>0.31365878550773951</v>
      </c>
    </row>
    <row r="31" spans="2:12" s="16" customFormat="1" x14ac:dyDescent="0.25">
      <c r="B31" s="14" t="s">
        <v>88</v>
      </c>
      <c r="C31" s="13" t="s">
        <v>89</v>
      </c>
      <c r="D31" s="8" t="s">
        <v>90</v>
      </c>
      <c r="E31" s="52" t="s">
        <v>91</v>
      </c>
      <c r="F31" s="12">
        <v>5</v>
      </c>
      <c r="G31" s="73">
        <v>116.87</v>
      </c>
      <c r="H31" s="47">
        <f t="shared" si="0"/>
        <v>116.87</v>
      </c>
      <c r="I31" s="57"/>
      <c r="J31" s="67">
        <v>88.84</v>
      </c>
      <c r="K31" s="66">
        <f t="shared" si="1"/>
        <v>88.84</v>
      </c>
      <c r="L31" s="76">
        <f t="shared" si="2"/>
        <v>0.31551103106708689</v>
      </c>
    </row>
    <row r="32" spans="2:12" s="16" customFormat="1" x14ac:dyDescent="0.25">
      <c r="B32" s="14" t="s">
        <v>92</v>
      </c>
      <c r="C32" s="13" t="s">
        <v>93</v>
      </c>
      <c r="D32" s="8" t="s">
        <v>94</v>
      </c>
      <c r="E32" s="52" t="s">
        <v>95</v>
      </c>
      <c r="F32" s="12">
        <v>2</v>
      </c>
      <c r="G32" s="73">
        <v>166.41</v>
      </c>
      <c r="H32" s="47">
        <f t="shared" si="0"/>
        <v>166.41</v>
      </c>
      <c r="I32" s="57"/>
      <c r="J32" s="67">
        <v>134.38</v>
      </c>
      <c r="K32" s="66">
        <f t="shared" si="1"/>
        <v>134.38</v>
      </c>
      <c r="L32" s="76">
        <f t="shared" si="2"/>
        <v>0.23835392171454087</v>
      </c>
    </row>
    <row r="33" spans="1:12" s="16" customFormat="1" x14ac:dyDescent="0.25">
      <c r="B33" s="14" t="s">
        <v>96</v>
      </c>
      <c r="C33" s="13" t="s">
        <v>97</v>
      </c>
      <c r="D33" s="8" t="s">
        <v>98</v>
      </c>
      <c r="E33" s="52" t="s">
        <v>99</v>
      </c>
      <c r="F33" s="12">
        <v>2</v>
      </c>
      <c r="G33" s="73">
        <v>227.64</v>
      </c>
      <c r="H33" s="47">
        <f t="shared" si="0"/>
        <v>227.64</v>
      </c>
      <c r="I33" s="57"/>
      <c r="J33" s="67">
        <v>172.67</v>
      </c>
      <c r="K33" s="66">
        <f t="shared" si="1"/>
        <v>172.67</v>
      </c>
      <c r="L33" s="76">
        <f t="shared" si="2"/>
        <v>0.31835292754966121</v>
      </c>
    </row>
    <row r="34" spans="1:12" s="16" customFormat="1" x14ac:dyDescent="0.25">
      <c r="B34" s="14" t="s">
        <v>100</v>
      </c>
      <c r="C34" s="13" t="s">
        <v>101</v>
      </c>
      <c r="D34" s="8" t="s">
        <v>102</v>
      </c>
      <c r="E34" s="52" t="s">
        <v>103</v>
      </c>
      <c r="F34" s="12">
        <v>10</v>
      </c>
      <c r="G34" s="73">
        <v>522.09</v>
      </c>
      <c r="H34" s="47">
        <f t="shared" si="0"/>
        <v>522.09</v>
      </c>
      <c r="I34" s="57"/>
      <c r="J34" s="67">
        <v>402.12</v>
      </c>
      <c r="K34" s="66">
        <f t="shared" si="1"/>
        <v>402.12</v>
      </c>
      <c r="L34" s="76">
        <f t="shared" si="2"/>
        <v>0.29834377797672346</v>
      </c>
    </row>
    <row r="35" spans="1:12" s="16" customFormat="1" x14ac:dyDescent="0.25">
      <c r="B35" s="14" t="s">
        <v>104</v>
      </c>
      <c r="C35" s="13" t="s">
        <v>105</v>
      </c>
      <c r="D35" s="8" t="s">
        <v>106</v>
      </c>
      <c r="E35" s="52" t="s">
        <v>107</v>
      </c>
      <c r="F35" s="12">
        <v>10</v>
      </c>
      <c r="G35" s="73">
        <v>692.82</v>
      </c>
      <c r="H35" s="47">
        <f t="shared" si="0"/>
        <v>692.82</v>
      </c>
      <c r="I35" s="57"/>
      <c r="J35" s="67">
        <v>510.61</v>
      </c>
      <c r="K35" s="66">
        <f t="shared" si="1"/>
        <v>510.61</v>
      </c>
      <c r="L35" s="76">
        <f t="shared" si="2"/>
        <v>0.35684769197626376</v>
      </c>
    </row>
    <row r="36" spans="1:12" s="16" customFormat="1" x14ac:dyDescent="0.25">
      <c r="B36" s="14" t="s">
        <v>108</v>
      </c>
      <c r="C36" s="13" t="s">
        <v>109</v>
      </c>
      <c r="D36" s="8" t="s">
        <v>110</v>
      </c>
      <c r="E36" s="52" t="s">
        <v>111</v>
      </c>
      <c r="F36" s="12">
        <v>4</v>
      </c>
      <c r="G36" s="73">
        <v>1233.79</v>
      </c>
      <c r="H36" s="47">
        <f t="shared" si="0"/>
        <v>1233.79</v>
      </c>
      <c r="I36" s="57"/>
      <c r="J36" s="67">
        <v>963.3</v>
      </c>
      <c r="K36" s="66">
        <f t="shared" si="1"/>
        <v>963.3</v>
      </c>
      <c r="L36" s="76">
        <f t="shared" si="2"/>
        <v>0.28079518322433306</v>
      </c>
    </row>
    <row r="37" spans="1:12" s="16" customFormat="1" x14ac:dyDescent="0.25">
      <c r="B37" s="14" t="s">
        <v>112</v>
      </c>
      <c r="C37" s="13" t="s">
        <v>113</v>
      </c>
      <c r="D37" s="8" t="s">
        <v>114</v>
      </c>
      <c r="E37" s="52" t="s">
        <v>115</v>
      </c>
      <c r="F37" s="12">
        <v>210</v>
      </c>
      <c r="G37" s="73">
        <v>4.4400000000000004</v>
      </c>
      <c r="H37" s="47">
        <f t="shared" si="0"/>
        <v>4.4400000000000004</v>
      </c>
      <c r="I37" s="57"/>
      <c r="J37" s="67">
        <v>4.1295000000000002</v>
      </c>
      <c r="K37" s="66">
        <f t="shared" si="1"/>
        <v>4.1295000000000002</v>
      </c>
      <c r="L37" s="76">
        <f t="shared" si="2"/>
        <v>7.5190701053396342E-2</v>
      </c>
    </row>
    <row r="38" spans="1:12" s="16" customFormat="1" x14ac:dyDescent="0.25">
      <c r="B38" s="14" t="s">
        <v>116</v>
      </c>
      <c r="C38" s="13" t="s">
        <v>117</v>
      </c>
      <c r="D38" s="8" t="s">
        <v>118</v>
      </c>
      <c r="E38" s="52" t="s">
        <v>119</v>
      </c>
      <c r="F38" s="12">
        <v>137</v>
      </c>
      <c r="G38" s="15">
        <v>6.03</v>
      </c>
      <c r="H38" s="47">
        <f t="shared" si="0"/>
        <v>6.03</v>
      </c>
      <c r="I38" s="57"/>
      <c r="J38" s="67">
        <v>6.03</v>
      </c>
      <c r="K38" s="66">
        <f t="shared" si="1"/>
        <v>6.03</v>
      </c>
      <c r="L38" s="76">
        <f t="shared" si="2"/>
        <v>0</v>
      </c>
    </row>
    <row r="39" spans="1:12" s="16" customFormat="1" x14ac:dyDescent="0.25">
      <c r="B39" s="14" t="s">
        <v>120</v>
      </c>
      <c r="C39" s="13" t="s">
        <v>121</v>
      </c>
      <c r="D39" s="8" t="s">
        <v>122</v>
      </c>
      <c r="E39" s="52" t="s">
        <v>123</v>
      </c>
      <c r="F39" s="12">
        <v>96</v>
      </c>
      <c r="G39" s="73">
        <v>9.51</v>
      </c>
      <c r="H39" s="47">
        <f t="shared" si="0"/>
        <v>9.51</v>
      </c>
      <c r="I39" s="57"/>
      <c r="J39" s="67">
        <v>8.82</v>
      </c>
      <c r="K39" s="66">
        <f t="shared" si="1"/>
        <v>8.82</v>
      </c>
      <c r="L39" s="76">
        <f t="shared" si="2"/>
        <v>7.8231292517006737E-2</v>
      </c>
    </row>
    <row r="40" spans="1:12" s="16" customFormat="1" x14ac:dyDescent="0.25">
      <c r="B40" s="14" t="s">
        <v>124</v>
      </c>
      <c r="C40" s="13" t="s">
        <v>125</v>
      </c>
      <c r="D40" s="8" t="s">
        <v>126</v>
      </c>
      <c r="E40" s="52" t="s">
        <v>127</v>
      </c>
      <c r="F40" s="12">
        <v>56</v>
      </c>
      <c r="G40" s="15">
        <v>13.02</v>
      </c>
      <c r="H40" s="47">
        <f t="shared" si="0"/>
        <v>13.02</v>
      </c>
      <c r="I40" s="57"/>
      <c r="J40" s="67">
        <v>13.02</v>
      </c>
      <c r="K40" s="66">
        <f t="shared" si="1"/>
        <v>13.02</v>
      </c>
      <c r="L40" s="76">
        <f t="shared" si="2"/>
        <v>0</v>
      </c>
    </row>
    <row r="41" spans="1:12" s="1" customFormat="1" x14ac:dyDescent="0.25">
      <c r="A41" s="16"/>
      <c r="B41" s="14" t="s">
        <v>128</v>
      </c>
      <c r="C41" s="13" t="s">
        <v>129</v>
      </c>
      <c r="D41" s="8" t="s">
        <v>130</v>
      </c>
      <c r="E41" s="52" t="s">
        <v>131</v>
      </c>
      <c r="F41" s="12">
        <v>36</v>
      </c>
      <c r="G41" s="73">
        <v>19.989999999999998</v>
      </c>
      <c r="H41" s="47">
        <f t="shared" si="0"/>
        <v>19.989999999999998</v>
      </c>
      <c r="I41" s="57"/>
      <c r="J41" s="67">
        <v>17.66</v>
      </c>
      <c r="K41" s="66">
        <f t="shared" si="1"/>
        <v>17.66</v>
      </c>
      <c r="L41" s="76">
        <f t="shared" si="2"/>
        <v>0.13193657984144952</v>
      </c>
    </row>
    <row r="42" spans="1:12" s="1" customFormat="1" x14ac:dyDescent="0.25">
      <c r="A42" s="16"/>
      <c r="B42" s="14" t="s">
        <v>132</v>
      </c>
      <c r="C42" s="13" t="s">
        <v>133</v>
      </c>
      <c r="D42" s="8" t="s">
        <v>134</v>
      </c>
      <c r="E42" s="52" t="s">
        <v>135</v>
      </c>
      <c r="F42" s="12">
        <v>24</v>
      </c>
      <c r="G42" s="73">
        <v>32.24</v>
      </c>
      <c r="H42" s="47">
        <f t="shared" si="0"/>
        <v>32.24</v>
      </c>
      <c r="I42" s="57"/>
      <c r="J42" s="67">
        <v>27.99</v>
      </c>
      <c r="K42" s="66">
        <f t="shared" si="1"/>
        <v>27.99</v>
      </c>
      <c r="L42" s="76">
        <f t="shared" si="2"/>
        <v>0.15183994283672753</v>
      </c>
    </row>
    <row r="43" spans="1:12" s="1" customFormat="1" x14ac:dyDescent="0.25">
      <c r="A43" s="16"/>
      <c r="B43" s="14" t="s">
        <v>136</v>
      </c>
      <c r="C43" s="13" t="s">
        <v>137</v>
      </c>
      <c r="D43" s="8" t="s">
        <v>138</v>
      </c>
      <c r="E43" s="52" t="s">
        <v>139</v>
      </c>
      <c r="F43" s="12">
        <v>8</v>
      </c>
      <c r="G43" s="73">
        <v>125.39</v>
      </c>
      <c r="H43" s="47">
        <f t="shared" ref="H43:H74" si="3">G43*$H$9</f>
        <v>125.39</v>
      </c>
      <c r="I43" s="57"/>
      <c r="J43" s="67">
        <v>107.97</v>
      </c>
      <c r="K43" s="66">
        <f t="shared" ref="K43:K74" si="4">IFERROR($H$9*J43,"-")</f>
        <v>107.97</v>
      </c>
      <c r="L43" s="76">
        <f t="shared" ref="L43:L74" si="5">IFERROR((H43-K43)/K43,"-")</f>
        <v>0.16134111327220527</v>
      </c>
    </row>
    <row r="44" spans="1:12" s="1" customFormat="1" x14ac:dyDescent="0.25">
      <c r="A44" s="16"/>
      <c r="B44" s="14" t="s">
        <v>140</v>
      </c>
      <c r="C44" s="13" t="s">
        <v>141</v>
      </c>
      <c r="D44" s="8" t="s">
        <v>142</v>
      </c>
      <c r="E44" s="52" t="s">
        <v>143</v>
      </c>
      <c r="F44" s="12">
        <v>6</v>
      </c>
      <c r="G44" s="73">
        <v>228.96</v>
      </c>
      <c r="H44" s="47">
        <f t="shared" si="3"/>
        <v>228.96</v>
      </c>
      <c r="I44" s="57"/>
      <c r="J44" s="67">
        <v>194.94</v>
      </c>
      <c r="K44" s="66">
        <f t="shared" si="4"/>
        <v>194.94</v>
      </c>
      <c r="L44" s="76">
        <f t="shared" si="5"/>
        <v>0.17451523545706377</v>
      </c>
    </row>
    <row r="45" spans="1:12" s="1" customFormat="1" x14ac:dyDescent="0.25">
      <c r="A45" s="16"/>
      <c r="B45" s="14" t="s">
        <v>144</v>
      </c>
      <c r="C45" s="13" t="s">
        <v>145</v>
      </c>
      <c r="D45" s="8" t="s">
        <v>146</v>
      </c>
      <c r="E45" s="52" t="s">
        <v>147</v>
      </c>
      <c r="F45" s="12">
        <v>210</v>
      </c>
      <c r="G45" s="15">
        <v>4.0502000000000002</v>
      </c>
      <c r="H45" s="47">
        <f t="shared" si="3"/>
        <v>4.0502000000000002</v>
      </c>
      <c r="I45" s="57"/>
      <c r="J45" s="67">
        <v>4.0502000000000002</v>
      </c>
      <c r="K45" s="66">
        <f t="shared" si="4"/>
        <v>4.0502000000000002</v>
      </c>
      <c r="L45" s="76">
        <f t="shared" si="5"/>
        <v>0</v>
      </c>
    </row>
    <row r="46" spans="1:12" s="1" customFormat="1" x14ac:dyDescent="0.25">
      <c r="A46" s="16"/>
      <c r="B46" s="14" t="s">
        <v>148</v>
      </c>
      <c r="C46" s="13" t="s">
        <v>149</v>
      </c>
      <c r="D46" s="8" t="s">
        <v>150</v>
      </c>
      <c r="E46" s="52" t="s">
        <v>151</v>
      </c>
      <c r="F46" s="12">
        <v>137</v>
      </c>
      <c r="G46" s="15">
        <v>5.85</v>
      </c>
      <c r="H46" s="47">
        <f t="shared" si="3"/>
        <v>5.85</v>
      </c>
      <c r="I46" s="57"/>
      <c r="J46" s="67">
        <v>5.85</v>
      </c>
      <c r="K46" s="66">
        <f t="shared" si="4"/>
        <v>5.85</v>
      </c>
      <c r="L46" s="76">
        <f t="shared" si="5"/>
        <v>0</v>
      </c>
    </row>
    <row r="47" spans="1:12" s="1" customFormat="1" x14ac:dyDescent="0.25">
      <c r="A47" s="16"/>
      <c r="B47" s="14" t="s">
        <v>152</v>
      </c>
      <c r="C47" s="13" t="s">
        <v>153</v>
      </c>
      <c r="D47" s="8" t="s">
        <v>154</v>
      </c>
      <c r="E47" s="52" t="s">
        <v>155</v>
      </c>
      <c r="F47" s="12">
        <v>96</v>
      </c>
      <c r="G47" s="73">
        <v>9.41</v>
      </c>
      <c r="H47" s="47">
        <f t="shared" si="3"/>
        <v>9.41</v>
      </c>
      <c r="I47" s="57"/>
      <c r="J47" s="67">
        <v>8.69</v>
      </c>
      <c r="K47" s="66">
        <f t="shared" si="4"/>
        <v>8.69</v>
      </c>
      <c r="L47" s="76">
        <f t="shared" si="5"/>
        <v>8.2853855005753818E-2</v>
      </c>
    </row>
    <row r="48" spans="1:12" s="1" customFormat="1" x14ac:dyDescent="0.25">
      <c r="A48" s="16"/>
      <c r="B48" s="14" t="s">
        <v>156</v>
      </c>
      <c r="C48" s="13" t="s">
        <v>157</v>
      </c>
      <c r="D48" s="8" t="s">
        <v>158</v>
      </c>
      <c r="E48" s="52" t="s">
        <v>159</v>
      </c>
      <c r="F48" s="12">
        <v>56</v>
      </c>
      <c r="G48" s="73">
        <v>13.33</v>
      </c>
      <c r="H48" s="47">
        <f t="shared" si="3"/>
        <v>13.33</v>
      </c>
      <c r="I48" s="57"/>
      <c r="J48" s="67">
        <v>12.63</v>
      </c>
      <c r="K48" s="66">
        <f t="shared" si="4"/>
        <v>12.63</v>
      </c>
      <c r="L48" s="76">
        <f t="shared" si="5"/>
        <v>5.5423594615993603E-2</v>
      </c>
    </row>
    <row r="49" spans="1:12" s="1" customFormat="1" x14ac:dyDescent="0.25">
      <c r="B49" s="14" t="s">
        <v>160</v>
      </c>
      <c r="C49" s="13" t="s">
        <v>161</v>
      </c>
      <c r="D49" s="8" t="s">
        <v>162</v>
      </c>
      <c r="E49" s="52" t="s">
        <v>163</v>
      </c>
      <c r="F49" s="12">
        <v>36</v>
      </c>
      <c r="G49" s="73">
        <v>18.03</v>
      </c>
      <c r="H49" s="47">
        <f t="shared" si="3"/>
        <v>18.03</v>
      </c>
      <c r="I49" s="57"/>
      <c r="J49" s="67">
        <v>17.29</v>
      </c>
      <c r="K49" s="66">
        <f t="shared" si="4"/>
        <v>17.29</v>
      </c>
      <c r="L49" s="76">
        <f t="shared" si="5"/>
        <v>4.2799305957200814E-2</v>
      </c>
    </row>
    <row r="50" spans="1:12" s="1" customFormat="1" x14ac:dyDescent="0.25">
      <c r="A50" s="16"/>
      <c r="B50" s="14" t="s">
        <v>164</v>
      </c>
      <c r="C50" s="13" t="s">
        <v>165</v>
      </c>
      <c r="D50" s="8" t="s">
        <v>166</v>
      </c>
      <c r="E50" s="52" t="s">
        <v>167</v>
      </c>
      <c r="F50" s="12">
        <v>24</v>
      </c>
      <c r="G50" s="73">
        <v>29.26</v>
      </c>
      <c r="H50" s="47">
        <f t="shared" si="3"/>
        <v>29.26</v>
      </c>
      <c r="I50" s="57"/>
      <c r="J50" s="67">
        <v>27.64</v>
      </c>
      <c r="K50" s="66">
        <f t="shared" si="4"/>
        <v>27.64</v>
      </c>
      <c r="L50" s="76">
        <f t="shared" si="5"/>
        <v>5.8610709117221452E-2</v>
      </c>
    </row>
    <row r="51" spans="1:12" s="1" customFormat="1" x14ac:dyDescent="0.25">
      <c r="B51" s="14" t="s">
        <v>168</v>
      </c>
      <c r="C51" s="13" t="s">
        <v>169</v>
      </c>
      <c r="D51" s="8" t="s">
        <v>170</v>
      </c>
      <c r="E51" s="52" t="s">
        <v>171</v>
      </c>
      <c r="F51" s="12">
        <v>9</v>
      </c>
      <c r="G51" s="73">
        <v>66.67</v>
      </c>
      <c r="H51" s="47">
        <f t="shared" si="3"/>
        <v>66.67</v>
      </c>
      <c r="I51" s="57"/>
      <c r="J51" s="67">
        <v>64.84</v>
      </c>
      <c r="K51" s="66">
        <f t="shared" si="4"/>
        <v>64.84</v>
      </c>
      <c r="L51" s="76">
        <f t="shared" si="5"/>
        <v>2.8223318938926562E-2</v>
      </c>
    </row>
    <row r="52" spans="1:12" s="1" customFormat="1" x14ac:dyDescent="0.25">
      <c r="B52" s="14" t="s">
        <v>172</v>
      </c>
      <c r="C52" s="13" t="s">
        <v>173</v>
      </c>
      <c r="D52" s="8" t="s">
        <v>174</v>
      </c>
      <c r="E52" s="52" t="s">
        <v>175</v>
      </c>
      <c r="F52" s="12">
        <v>8</v>
      </c>
      <c r="G52" s="15">
        <v>108.07</v>
      </c>
      <c r="H52" s="47">
        <f t="shared" si="3"/>
        <v>108.07</v>
      </c>
      <c r="I52" s="57"/>
      <c r="J52" s="67">
        <v>108.07</v>
      </c>
      <c r="K52" s="66">
        <f t="shared" si="4"/>
        <v>108.07</v>
      </c>
      <c r="L52" s="76">
        <f t="shared" si="5"/>
        <v>0</v>
      </c>
    </row>
    <row r="53" spans="1:12" s="1" customFormat="1" x14ac:dyDescent="0.25">
      <c r="B53" s="14" t="s">
        <v>176</v>
      </c>
      <c r="C53" s="13" t="s">
        <v>177</v>
      </c>
      <c r="D53" s="8" t="s">
        <v>178</v>
      </c>
      <c r="E53" s="52" t="s">
        <v>179</v>
      </c>
      <c r="F53" s="12">
        <v>6</v>
      </c>
      <c r="G53" s="15">
        <v>195.31</v>
      </c>
      <c r="H53" s="47">
        <f t="shared" si="3"/>
        <v>195.31</v>
      </c>
      <c r="I53" s="57"/>
      <c r="J53" s="67">
        <v>195.31</v>
      </c>
      <c r="K53" s="66">
        <f t="shared" si="4"/>
        <v>195.31</v>
      </c>
      <c r="L53" s="76">
        <f t="shared" si="5"/>
        <v>0</v>
      </c>
    </row>
    <row r="54" spans="1:12" s="1" customFormat="1" x14ac:dyDescent="0.25">
      <c r="B54" s="14" t="s">
        <v>180</v>
      </c>
      <c r="C54" s="13" t="s">
        <v>181</v>
      </c>
      <c r="D54" s="8" t="s">
        <v>182</v>
      </c>
      <c r="E54" s="52" t="s">
        <v>183</v>
      </c>
      <c r="F54" s="12">
        <v>100</v>
      </c>
      <c r="G54" s="73">
        <v>6.28</v>
      </c>
      <c r="H54" s="47">
        <f t="shared" si="3"/>
        <v>6.28</v>
      </c>
      <c r="I54" s="57"/>
      <c r="J54" s="67">
        <v>5.46</v>
      </c>
      <c r="K54" s="66">
        <f t="shared" si="4"/>
        <v>5.46</v>
      </c>
      <c r="L54" s="76">
        <f t="shared" si="5"/>
        <v>0.15018315018315023</v>
      </c>
    </row>
    <row r="55" spans="1:12" s="1" customFormat="1" x14ac:dyDescent="0.25">
      <c r="B55" s="14" t="s">
        <v>184</v>
      </c>
      <c r="C55" s="13" t="s">
        <v>185</v>
      </c>
      <c r="D55" s="8" t="s">
        <v>186</v>
      </c>
      <c r="E55" s="52" t="s">
        <v>187</v>
      </c>
      <c r="F55" s="12">
        <v>100</v>
      </c>
      <c r="G55" s="73">
        <v>8.9600000000000009</v>
      </c>
      <c r="H55" s="47">
        <f t="shared" si="3"/>
        <v>8.9600000000000009</v>
      </c>
      <c r="I55" s="57"/>
      <c r="J55" s="67">
        <v>7.56</v>
      </c>
      <c r="K55" s="66">
        <f t="shared" si="4"/>
        <v>7.56</v>
      </c>
      <c r="L55" s="76">
        <f t="shared" si="5"/>
        <v>0.18518518518518537</v>
      </c>
    </row>
    <row r="56" spans="1:12" s="1" customFormat="1" x14ac:dyDescent="0.25">
      <c r="B56" s="14" t="s">
        <v>188</v>
      </c>
      <c r="C56" s="13" t="s">
        <v>189</v>
      </c>
      <c r="D56" s="8" t="s">
        <v>190</v>
      </c>
      <c r="E56" s="52" t="s">
        <v>191</v>
      </c>
      <c r="F56" s="12">
        <v>100</v>
      </c>
      <c r="G56" s="73">
        <v>11.9</v>
      </c>
      <c r="H56" s="47">
        <f t="shared" si="3"/>
        <v>11.9</v>
      </c>
      <c r="I56" s="57"/>
      <c r="J56" s="67">
        <v>10.039999999999999</v>
      </c>
      <c r="K56" s="66">
        <f t="shared" si="4"/>
        <v>10.039999999999999</v>
      </c>
      <c r="L56" s="76">
        <f t="shared" si="5"/>
        <v>0.18525896414342644</v>
      </c>
    </row>
    <row r="57" spans="1:12" x14ac:dyDescent="0.25">
      <c r="A57" s="1"/>
      <c r="B57" s="14" t="s">
        <v>192</v>
      </c>
      <c r="C57" s="13" t="s">
        <v>193</v>
      </c>
      <c r="D57" s="8" t="s">
        <v>194</v>
      </c>
      <c r="E57" s="52" t="s">
        <v>195</v>
      </c>
      <c r="F57" s="12">
        <v>100</v>
      </c>
      <c r="G57" s="73">
        <v>17.11</v>
      </c>
      <c r="H57" s="47">
        <f t="shared" si="3"/>
        <v>17.11</v>
      </c>
      <c r="I57" s="57"/>
      <c r="J57" s="67">
        <v>14.45</v>
      </c>
      <c r="K57" s="66">
        <f t="shared" si="4"/>
        <v>14.45</v>
      </c>
      <c r="L57" s="76">
        <f t="shared" si="5"/>
        <v>0.18408304498269898</v>
      </c>
    </row>
    <row r="58" spans="1:12" x14ac:dyDescent="0.25">
      <c r="A58" s="1"/>
      <c r="B58" s="14" t="s">
        <v>196</v>
      </c>
      <c r="C58" s="13" t="s">
        <v>197</v>
      </c>
      <c r="D58" s="8" t="s">
        <v>198</v>
      </c>
      <c r="E58" s="52" t="s">
        <v>199</v>
      </c>
      <c r="F58" s="12">
        <v>48</v>
      </c>
      <c r="G58" s="73">
        <v>24.6</v>
      </c>
      <c r="H58" s="47">
        <f t="shared" si="3"/>
        <v>24.6</v>
      </c>
      <c r="I58" s="57"/>
      <c r="J58" s="67">
        <v>21.39</v>
      </c>
      <c r="K58" s="66">
        <f t="shared" si="4"/>
        <v>21.39</v>
      </c>
      <c r="L58" s="76">
        <f t="shared" si="5"/>
        <v>0.150070126227209</v>
      </c>
    </row>
    <row r="59" spans="1:12" x14ac:dyDescent="0.25">
      <c r="A59" s="1"/>
      <c r="B59" s="14" t="s">
        <v>200</v>
      </c>
      <c r="C59" s="13" t="s">
        <v>201</v>
      </c>
      <c r="D59" s="8" t="s">
        <v>202</v>
      </c>
      <c r="E59" s="52" t="s">
        <v>203</v>
      </c>
      <c r="F59" s="12">
        <v>24</v>
      </c>
      <c r="G59" s="73">
        <v>34.630000000000003</v>
      </c>
      <c r="H59" s="47">
        <f t="shared" si="3"/>
        <v>34.630000000000003</v>
      </c>
      <c r="I59" s="57"/>
      <c r="J59" s="67">
        <v>29.23</v>
      </c>
      <c r="K59" s="66">
        <f t="shared" si="4"/>
        <v>29.23</v>
      </c>
      <c r="L59" s="76">
        <f t="shared" si="5"/>
        <v>0.18474170372904558</v>
      </c>
    </row>
    <row r="60" spans="1:12" x14ac:dyDescent="0.25">
      <c r="A60" s="1"/>
      <c r="B60" s="14" t="s">
        <v>204</v>
      </c>
      <c r="C60" s="13" t="s">
        <v>205</v>
      </c>
      <c r="D60" s="8" t="s">
        <v>206</v>
      </c>
      <c r="E60" s="52" t="s">
        <v>207</v>
      </c>
      <c r="F60" s="12">
        <v>12</v>
      </c>
      <c r="G60" s="15">
        <v>76.56</v>
      </c>
      <c r="H60" s="47">
        <f t="shared" si="3"/>
        <v>76.56</v>
      </c>
      <c r="I60" s="57"/>
      <c r="J60" s="67">
        <v>76.56</v>
      </c>
      <c r="K60" s="66">
        <f t="shared" si="4"/>
        <v>76.56</v>
      </c>
      <c r="L60" s="76">
        <f t="shared" si="5"/>
        <v>0</v>
      </c>
    </row>
    <row r="61" spans="1:12" x14ac:dyDescent="0.25">
      <c r="A61" s="1"/>
      <c r="B61" s="14" t="s">
        <v>208</v>
      </c>
      <c r="C61" s="13" t="s">
        <v>209</v>
      </c>
      <c r="D61" s="8" t="s">
        <v>210</v>
      </c>
      <c r="E61" s="52" t="s">
        <v>211</v>
      </c>
      <c r="F61" s="12">
        <v>12</v>
      </c>
      <c r="G61" s="73">
        <v>147.19</v>
      </c>
      <c r="H61" s="47">
        <f t="shared" si="3"/>
        <v>147.19</v>
      </c>
      <c r="I61" s="57"/>
      <c r="J61" s="67">
        <v>117.3</v>
      </c>
      <c r="K61" s="66">
        <f t="shared" si="4"/>
        <v>117.3</v>
      </c>
      <c r="L61" s="76">
        <f t="shared" si="5"/>
        <v>0.25481670929241262</v>
      </c>
    </row>
    <row r="62" spans="1:12" x14ac:dyDescent="0.25">
      <c r="A62" s="1"/>
      <c r="B62" s="14" t="s">
        <v>212</v>
      </c>
      <c r="C62" s="13" t="s">
        <v>213</v>
      </c>
      <c r="D62" s="8" t="s">
        <v>214</v>
      </c>
      <c r="E62" s="52" t="s">
        <v>215</v>
      </c>
      <c r="F62" s="12">
        <v>6</v>
      </c>
      <c r="G62" s="73">
        <v>274.24</v>
      </c>
      <c r="H62" s="47">
        <f t="shared" si="3"/>
        <v>274.24</v>
      </c>
      <c r="I62" s="57"/>
      <c r="J62" s="67">
        <v>231.23</v>
      </c>
      <c r="K62" s="66">
        <f t="shared" si="4"/>
        <v>231.23</v>
      </c>
      <c r="L62" s="76">
        <f t="shared" si="5"/>
        <v>0.18600527613198989</v>
      </c>
    </row>
    <row r="63" spans="1:12" x14ac:dyDescent="0.25">
      <c r="A63" s="1"/>
      <c r="B63" s="14" t="s">
        <v>216</v>
      </c>
      <c r="C63" s="13" t="s">
        <v>217</v>
      </c>
      <c r="D63" s="8" t="s">
        <v>218</v>
      </c>
      <c r="E63" s="52" t="s">
        <v>219</v>
      </c>
      <c r="F63" s="12">
        <v>100</v>
      </c>
      <c r="G63" s="73">
        <v>6.28</v>
      </c>
      <c r="H63" s="47">
        <f t="shared" si="3"/>
        <v>6.28</v>
      </c>
      <c r="I63" s="57"/>
      <c r="J63" s="67">
        <v>5.3</v>
      </c>
      <c r="K63" s="66">
        <f t="shared" si="4"/>
        <v>5.3</v>
      </c>
      <c r="L63" s="76">
        <f t="shared" si="5"/>
        <v>0.18490566037735859</v>
      </c>
    </row>
    <row r="64" spans="1:12" x14ac:dyDescent="0.25">
      <c r="A64" s="1"/>
      <c r="B64" s="14" t="s">
        <v>220</v>
      </c>
      <c r="C64" s="13" t="s">
        <v>221</v>
      </c>
      <c r="D64" s="8" t="s">
        <v>222</v>
      </c>
      <c r="E64" s="52" t="s">
        <v>223</v>
      </c>
      <c r="F64" s="12">
        <v>100</v>
      </c>
      <c r="G64" s="73">
        <v>8.9600000000000009</v>
      </c>
      <c r="H64" s="47">
        <f t="shared" si="3"/>
        <v>8.9600000000000009</v>
      </c>
      <c r="I64" s="57"/>
      <c r="J64" s="67">
        <v>7.56</v>
      </c>
      <c r="K64" s="66">
        <f t="shared" si="4"/>
        <v>7.56</v>
      </c>
      <c r="L64" s="76">
        <f t="shared" si="5"/>
        <v>0.18518518518518537</v>
      </c>
    </row>
    <row r="65" spans="1:12" x14ac:dyDescent="0.25">
      <c r="A65" s="1"/>
      <c r="B65" s="14" t="s">
        <v>224</v>
      </c>
      <c r="C65" s="13" t="s">
        <v>225</v>
      </c>
      <c r="D65" s="8" t="s">
        <v>226</v>
      </c>
      <c r="E65" s="52" t="s">
        <v>227</v>
      </c>
      <c r="F65" s="12">
        <v>100</v>
      </c>
      <c r="G65" s="73">
        <v>11.9</v>
      </c>
      <c r="H65" s="47">
        <f t="shared" si="3"/>
        <v>11.9</v>
      </c>
      <c r="I65" s="57"/>
      <c r="J65" s="67">
        <v>10.039999999999999</v>
      </c>
      <c r="K65" s="66">
        <f t="shared" si="4"/>
        <v>10.039999999999999</v>
      </c>
      <c r="L65" s="76">
        <f t="shared" si="5"/>
        <v>0.18525896414342644</v>
      </c>
    </row>
    <row r="66" spans="1:12" x14ac:dyDescent="0.25">
      <c r="A66" s="1"/>
      <c r="B66" s="14" t="s">
        <v>228</v>
      </c>
      <c r="C66" s="13" t="s">
        <v>229</v>
      </c>
      <c r="D66" s="8" t="s">
        <v>230</v>
      </c>
      <c r="E66" s="52" t="s">
        <v>231</v>
      </c>
      <c r="F66" s="12">
        <v>100</v>
      </c>
      <c r="G66" s="73">
        <v>17.11</v>
      </c>
      <c r="H66" s="47">
        <f t="shared" si="3"/>
        <v>17.11</v>
      </c>
      <c r="I66" s="57"/>
      <c r="J66" s="67">
        <v>14.45</v>
      </c>
      <c r="K66" s="66">
        <f t="shared" si="4"/>
        <v>14.45</v>
      </c>
      <c r="L66" s="76">
        <f t="shared" si="5"/>
        <v>0.18408304498269898</v>
      </c>
    </row>
    <row r="67" spans="1:12" x14ac:dyDescent="0.25">
      <c r="B67" s="14" t="s">
        <v>232</v>
      </c>
      <c r="C67" s="13" t="s">
        <v>233</v>
      </c>
      <c r="D67" s="8" t="s">
        <v>234</v>
      </c>
      <c r="E67" s="52" t="s">
        <v>235</v>
      </c>
      <c r="F67" s="12">
        <v>48</v>
      </c>
      <c r="G67" s="73">
        <v>24.6</v>
      </c>
      <c r="H67" s="47">
        <f t="shared" si="3"/>
        <v>24.6</v>
      </c>
      <c r="I67" s="57"/>
      <c r="J67" s="67">
        <v>20.77</v>
      </c>
      <c r="K67" s="66">
        <f t="shared" si="4"/>
        <v>20.77</v>
      </c>
      <c r="L67" s="76">
        <f t="shared" si="5"/>
        <v>0.1844005777563795</v>
      </c>
    </row>
    <row r="68" spans="1:12" x14ac:dyDescent="0.25">
      <c r="B68" s="14" t="s">
        <v>236</v>
      </c>
      <c r="C68" s="13" t="s">
        <v>237</v>
      </c>
      <c r="D68" s="8" t="s">
        <v>238</v>
      </c>
      <c r="E68" s="52" t="s">
        <v>239</v>
      </c>
      <c r="F68" s="12">
        <v>24</v>
      </c>
      <c r="G68" s="73">
        <v>34.630000000000003</v>
      </c>
      <c r="H68" s="47">
        <f t="shared" si="3"/>
        <v>34.630000000000003</v>
      </c>
      <c r="I68" s="57"/>
      <c r="J68" s="67">
        <v>29.23</v>
      </c>
      <c r="K68" s="66">
        <f t="shared" si="4"/>
        <v>29.23</v>
      </c>
      <c r="L68" s="76">
        <f t="shared" si="5"/>
        <v>0.18474170372904558</v>
      </c>
    </row>
    <row r="69" spans="1:12" x14ac:dyDescent="0.25">
      <c r="B69" s="14" t="s">
        <v>240</v>
      </c>
      <c r="C69" s="13" t="s">
        <v>241</v>
      </c>
      <c r="D69" s="8" t="s">
        <v>242</v>
      </c>
      <c r="E69" s="52" t="s">
        <v>243</v>
      </c>
      <c r="F69" s="12">
        <v>12</v>
      </c>
      <c r="G69" s="73">
        <v>86.11</v>
      </c>
      <c r="H69" s="47">
        <f t="shared" si="3"/>
        <v>86.11</v>
      </c>
      <c r="I69" s="57"/>
      <c r="J69" s="67">
        <v>68.09</v>
      </c>
      <c r="K69" s="66">
        <f t="shared" si="4"/>
        <v>68.09</v>
      </c>
      <c r="L69" s="76">
        <f t="shared" si="5"/>
        <v>0.26464972830077832</v>
      </c>
    </row>
    <row r="70" spans="1:12" x14ac:dyDescent="0.25">
      <c r="B70" s="14" t="s">
        <v>244</v>
      </c>
      <c r="C70" s="13" t="s">
        <v>245</v>
      </c>
      <c r="D70" s="8" t="s">
        <v>246</v>
      </c>
      <c r="E70" s="52" t="s">
        <v>247</v>
      </c>
      <c r="F70" s="12">
        <v>12</v>
      </c>
      <c r="G70" s="73">
        <v>147.19</v>
      </c>
      <c r="H70" s="47">
        <f t="shared" si="3"/>
        <v>147.19</v>
      </c>
      <c r="I70" s="57"/>
      <c r="J70" s="67">
        <v>117.3</v>
      </c>
      <c r="K70" s="66">
        <f t="shared" si="4"/>
        <v>117.3</v>
      </c>
      <c r="L70" s="76">
        <f t="shared" si="5"/>
        <v>0.25481670929241262</v>
      </c>
    </row>
    <row r="71" spans="1:12" x14ac:dyDescent="0.25">
      <c r="B71" s="14" t="s">
        <v>248</v>
      </c>
      <c r="C71" s="13" t="s">
        <v>249</v>
      </c>
      <c r="D71" s="8" t="s">
        <v>250</v>
      </c>
      <c r="E71" s="52" t="s">
        <v>251</v>
      </c>
      <c r="F71" s="12">
        <v>6</v>
      </c>
      <c r="G71" s="73">
        <v>279.91000000000003</v>
      </c>
      <c r="H71" s="47">
        <f t="shared" si="3"/>
        <v>279.91000000000003</v>
      </c>
      <c r="I71" s="57"/>
      <c r="J71" s="67">
        <v>221.28</v>
      </c>
      <c r="K71" s="66">
        <f t="shared" si="4"/>
        <v>221.28</v>
      </c>
      <c r="L71" s="76">
        <f t="shared" si="5"/>
        <v>0.26495842371655831</v>
      </c>
    </row>
    <row r="72" spans="1:12" x14ac:dyDescent="0.25">
      <c r="B72" s="14" t="s">
        <v>252</v>
      </c>
      <c r="C72" s="13" t="s">
        <v>253</v>
      </c>
      <c r="D72" s="8" t="s">
        <v>254</v>
      </c>
      <c r="E72" s="52" t="s">
        <v>255</v>
      </c>
      <c r="F72" s="12">
        <v>48</v>
      </c>
      <c r="G72" s="73">
        <v>45.32</v>
      </c>
      <c r="H72" s="47">
        <f t="shared" si="3"/>
        <v>45.32</v>
      </c>
      <c r="I72" s="57"/>
      <c r="J72" s="67">
        <v>39.409999999999997</v>
      </c>
      <c r="K72" s="66">
        <f t="shared" si="4"/>
        <v>39.409999999999997</v>
      </c>
      <c r="L72" s="76">
        <f t="shared" si="5"/>
        <v>0.14996193859426551</v>
      </c>
    </row>
    <row r="73" spans="1:12" x14ac:dyDescent="0.25">
      <c r="B73" s="14" t="s">
        <v>256</v>
      </c>
      <c r="C73" s="13" t="s">
        <v>257</v>
      </c>
      <c r="D73" s="8" t="s">
        <v>258</v>
      </c>
      <c r="E73" s="52" t="s">
        <v>259</v>
      </c>
      <c r="F73" s="12">
        <v>24</v>
      </c>
      <c r="G73" s="73">
        <v>61.77</v>
      </c>
      <c r="H73" s="47">
        <f t="shared" si="3"/>
        <v>61.77</v>
      </c>
      <c r="I73" s="57"/>
      <c r="J73" s="67">
        <v>53.2</v>
      </c>
      <c r="K73" s="66">
        <f t="shared" si="4"/>
        <v>53.2</v>
      </c>
      <c r="L73" s="76">
        <f t="shared" si="5"/>
        <v>0.16109022556390978</v>
      </c>
    </row>
    <row r="74" spans="1:12" x14ac:dyDescent="0.25">
      <c r="B74" s="14" t="s">
        <v>260</v>
      </c>
      <c r="C74" s="13" t="s">
        <v>261</v>
      </c>
      <c r="D74" s="8" t="s">
        <v>262</v>
      </c>
      <c r="E74" s="52" t="s">
        <v>263</v>
      </c>
      <c r="F74" s="12">
        <v>48</v>
      </c>
      <c r="G74" s="73">
        <v>35.49</v>
      </c>
      <c r="H74" s="47">
        <f t="shared" si="3"/>
        <v>35.49</v>
      </c>
      <c r="I74" s="57"/>
      <c r="J74" s="67">
        <v>31.47</v>
      </c>
      <c r="K74" s="66">
        <f t="shared" si="4"/>
        <v>31.47</v>
      </c>
      <c r="L74" s="76">
        <f t="shared" si="5"/>
        <v>0.12774070543374652</v>
      </c>
    </row>
    <row r="75" spans="1:12" x14ac:dyDescent="0.25">
      <c r="B75" s="14" t="s">
        <v>264</v>
      </c>
      <c r="C75" s="13" t="s">
        <v>265</v>
      </c>
      <c r="D75" s="8" t="s">
        <v>266</v>
      </c>
      <c r="E75" s="52" t="s">
        <v>267</v>
      </c>
      <c r="F75" s="12">
        <v>24</v>
      </c>
      <c r="G75" s="73">
        <v>51.34</v>
      </c>
      <c r="H75" s="47">
        <f t="shared" ref="H75:H106" si="6">G75*$H$9</f>
        <v>51.34</v>
      </c>
      <c r="I75" s="57"/>
      <c r="J75" s="67">
        <v>46.48</v>
      </c>
      <c r="K75" s="66">
        <f t="shared" ref="K75:K106" si="7">IFERROR($H$9*J75,"-")</f>
        <v>46.48</v>
      </c>
      <c r="L75" s="76">
        <f t="shared" ref="L75:L106" si="8">IFERROR((H75-K75)/K75,"-")</f>
        <v>0.1045611015490535</v>
      </c>
    </row>
    <row r="76" spans="1:12" x14ac:dyDescent="0.25">
      <c r="B76" s="14" t="s">
        <v>268</v>
      </c>
      <c r="C76" s="13" t="s">
        <v>269</v>
      </c>
      <c r="D76" s="8" t="s">
        <v>270</v>
      </c>
      <c r="E76" s="52" t="s">
        <v>271</v>
      </c>
      <c r="F76" s="12">
        <v>12</v>
      </c>
      <c r="G76" s="73">
        <v>70.540000000000006</v>
      </c>
      <c r="H76" s="47">
        <f t="shared" si="6"/>
        <v>70.540000000000006</v>
      </c>
      <c r="I76" s="57"/>
      <c r="J76" s="67">
        <v>67.2</v>
      </c>
      <c r="K76" s="66">
        <f t="shared" si="7"/>
        <v>67.2</v>
      </c>
      <c r="L76" s="76">
        <f t="shared" si="8"/>
        <v>4.9702380952380998E-2</v>
      </c>
    </row>
    <row r="77" spans="1:12" x14ac:dyDescent="0.25">
      <c r="B77" s="14" t="s">
        <v>272</v>
      </c>
      <c r="C77" s="13" t="s">
        <v>273</v>
      </c>
      <c r="D77" s="8" t="s">
        <v>274</v>
      </c>
      <c r="E77" s="52" t="s">
        <v>275</v>
      </c>
      <c r="F77" s="12">
        <v>24</v>
      </c>
      <c r="G77" s="73">
        <v>45.32</v>
      </c>
      <c r="H77" s="47">
        <f t="shared" si="6"/>
        <v>45.32</v>
      </c>
      <c r="I77" s="57"/>
      <c r="J77" s="67">
        <v>38.130000000000003</v>
      </c>
      <c r="K77" s="66">
        <f t="shared" si="7"/>
        <v>38.130000000000003</v>
      </c>
      <c r="L77" s="76">
        <f t="shared" si="8"/>
        <v>0.18856543404143711</v>
      </c>
    </row>
    <row r="78" spans="1:12" x14ac:dyDescent="0.25">
      <c r="B78" s="14" t="s">
        <v>276</v>
      </c>
      <c r="C78" s="13" t="s">
        <v>277</v>
      </c>
      <c r="D78" s="8" t="s">
        <v>278</v>
      </c>
      <c r="E78" s="52" t="s">
        <v>279</v>
      </c>
      <c r="F78" s="12">
        <v>12</v>
      </c>
      <c r="G78" s="73">
        <v>70.599999999999994</v>
      </c>
      <c r="H78" s="47">
        <f t="shared" si="6"/>
        <v>70.599999999999994</v>
      </c>
      <c r="I78" s="57"/>
      <c r="J78" s="67">
        <v>61.39</v>
      </c>
      <c r="K78" s="66">
        <f t="shared" si="7"/>
        <v>61.39</v>
      </c>
      <c r="L78" s="76">
        <f t="shared" si="8"/>
        <v>0.1500244339468968</v>
      </c>
    </row>
    <row r="79" spans="1:12" x14ac:dyDescent="0.25">
      <c r="B79" s="14" t="s">
        <v>280</v>
      </c>
      <c r="C79" s="13" t="s">
        <v>281</v>
      </c>
      <c r="D79" s="8" t="s">
        <v>282</v>
      </c>
      <c r="E79" s="52" t="s">
        <v>283</v>
      </c>
      <c r="F79" s="12">
        <v>12</v>
      </c>
      <c r="G79" s="15">
        <v>122.82</v>
      </c>
      <c r="H79" s="47">
        <f t="shared" si="6"/>
        <v>122.82</v>
      </c>
      <c r="I79" s="57"/>
      <c r="J79" s="67">
        <v>122.82</v>
      </c>
      <c r="K79" s="66">
        <f t="shared" si="7"/>
        <v>122.82</v>
      </c>
      <c r="L79" s="76">
        <f t="shared" si="8"/>
        <v>0</v>
      </c>
    </row>
    <row r="80" spans="1:12" x14ac:dyDescent="0.25">
      <c r="B80" s="14" t="s">
        <v>284</v>
      </c>
      <c r="C80" s="13" t="s">
        <v>285</v>
      </c>
      <c r="D80" s="8" t="s">
        <v>286</v>
      </c>
      <c r="E80" s="52" t="s">
        <v>287</v>
      </c>
      <c r="F80" s="12">
        <v>48</v>
      </c>
      <c r="G80" s="63">
        <v>23.34</v>
      </c>
      <c r="H80" s="47">
        <f t="shared" si="6"/>
        <v>23.34</v>
      </c>
      <c r="I80" s="57"/>
      <c r="J80" s="67">
        <v>22.25</v>
      </c>
      <c r="K80" s="66">
        <f t="shared" si="7"/>
        <v>22.25</v>
      </c>
      <c r="L80" s="76">
        <f t="shared" si="8"/>
        <v>4.8988764044943817E-2</v>
      </c>
    </row>
    <row r="81" spans="1:12" x14ac:dyDescent="0.25">
      <c r="B81" s="14" t="s">
        <v>288</v>
      </c>
      <c r="C81" s="13" t="s">
        <v>289</v>
      </c>
      <c r="D81" s="8" t="s">
        <v>290</v>
      </c>
      <c r="E81" s="52" t="s">
        <v>291</v>
      </c>
      <c r="F81" s="12">
        <v>36</v>
      </c>
      <c r="G81" s="63">
        <v>34.090000000000003</v>
      </c>
      <c r="H81" s="47">
        <f t="shared" si="6"/>
        <v>34.090000000000003</v>
      </c>
      <c r="I81" s="57"/>
      <c r="J81" s="67">
        <v>30.62</v>
      </c>
      <c r="K81" s="66">
        <f t="shared" si="7"/>
        <v>30.62</v>
      </c>
      <c r="L81" s="76">
        <f t="shared" si="8"/>
        <v>0.1133246244284782</v>
      </c>
    </row>
    <row r="82" spans="1:12" x14ac:dyDescent="0.25">
      <c r="B82" s="14" t="s">
        <v>292</v>
      </c>
      <c r="C82" s="13" t="s">
        <v>293</v>
      </c>
      <c r="D82" s="8" t="s">
        <v>294</v>
      </c>
      <c r="E82" s="52" t="s">
        <v>295</v>
      </c>
      <c r="F82" s="12">
        <v>24</v>
      </c>
      <c r="G82" s="63">
        <v>53.08</v>
      </c>
      <c r="H82" s="47">
        <f t="shared" si="6"/>
        <v>53.08</v>
      </c>
      <c r="I82" s="57"/>
      <c r="J82" s="67">
        <v>46.16</v>
      </c>
      <c r="K82" s="66">
        <f t="shared" si="7"/>
        <v>46.16</v>
      </c>
      <c r="L82" s="76">
        <f t="shared" si="8"/>
        <v>0.14991334488734839</v>
      </c>
    </row>
    <row r="83" spans="1:12" x14ac:dyDescent="0.25">
      <c r="B83" s="14" t="s">
        <v>296</v>
      </c>
      <c r="C83" s="13" t="s">
        <v>297</v>
      </c>
      <c r="D83" s="8" t="s">
        <v>298</v>
      </c>
      <c r="E83" s="52" t="s">
        <v>299</v>
      </c>
      <c r="F83" s="12">
        <v>24</v>
      </c>
      <c r="G83" s="73">
        <v>78.75</v>
      </c>
      <c r="H83" s="47">
        <f t="shared" si="6"/>
        <v>78.75</v>
      </c>
      <c r="I83" s="57"/>
      <c r="J83" s="67">
        <v>70.73</v>
      </c>
      <c r="K83" s="66">
        <f t="shared" si="7"/>
        <v>70.73</v>
      </c>
      <c r="L83" s="76">
        <f t="shared" si="8"/>
        <v>0.1133889438710589</v>
      </c>
    </row>
    <row r="84" spans="1:12" x14ac:dyDescent="0.25">
      <c r="B84" s="14" t="s">
        <v>300</v>
      </c>
      <c r="C84" s="13" t="s">
        <v>301</v>
      </c>
      <c r="D84" s="8" t="s">
        <v>302</v>
      </c>
      <c r="E84" s="52" t="s">
        <v>303</v>
      </c>
      <c r="F84" s="12">
        <v>24</v>
      </c>
      <c r="G84" s="73">
        <v>104.68</v>
      </c>
      <c r="H84" s="47">
        <f t="shared" si="6"/>
        <v>104.68</v>
      </c>
      <c r="I84" s="57"/>
      <c r="J84" s="67">
        <v>88.37</v>
      </c>
      <c r="K84" s="66">
        <f t="shared" si="7"/>
        <v>88.37</v>
      </c>
      <c r="L84" s="76">
        <f t="shared" si="8"/>
        <v>0.18456489758967978</v>
      </c>
    </row>
    <row r="85" spans="1:12" x14ac:dyDescent="0.25">
      <c r="B85" s="14" t="s">
        <v>304</v>
      </c>
      <c r="C85" s="13" t="s">
        <v>305</v>
      </c>
      <c r="D85" s="8" t="s">
        <v>306</v>
      </c>
      <c r="E85" s="52" t="s">
        <v>307</v>
      </c>
      <c r="F85" s="12">
        <v>12</v>
      </c>
      <c r="G85" s="73">
        <v>143.86000000000001</v>
      </c>
      <c r="H85" s="47">
        <f t="shared" si="6"/>
        <v>143.86000000000001</v>
      </c>
      <c r="I85" s="57"/>
      <c r="J85" s="67">
        <v>121.44</v>
      </c>
      <c r="K85" s="66">
        <f t="shared" si="7"/>
        <v>121.44</v>
      </c>
      <c r="L85" s="76">
        <f t="shared" si="8"/>
        <v>0.18461791831357063</v>
      </c>
    </row>
    <row r="86" spans="1:12" x14ac:dyDescent="0.25">
      <c r="B86" s="14" t="s">
        <v>308</v>
      </c>
      <c r="C86" s="13" t="s">
        <v>309</v>
      </c>
      <c r="D86" s="8" t="s">
        <v>310</v>
      </c>
      <c r="E86" s="52" t="s">
        <v>311</v>
      </c>
      <c r="F86" s="12">
        <v>6</v>
      </c>
      <c r="G86" s="73">
        <v>219.42</v>
      </c>
      <c r="H86" s="47">
        <f t="shared" si="6"/>
        <v>219.42</v>
      </c>
      <c r="I86" s="57"/>
      <c r="J86" s="67">
        <v>174.86</v>
      </c>
      <c r="K86" s="66">
        <f t="shared" si="7"/>
        <v>174.86</v>
      </c>
      <c r="L86" s="76">
        <f t="shared" si="8"/>
        <v>0.25483243737847405</v>
      </c>
    </row>
    <row r="87" spans="1:12" x14ac:dyDescent="0.25">
      <c r="B87" s="14" t="s">
        <v>312</v>
      </c>
      <c r="C87" s="13" t="s">
        <v>313</v>
      </c>
      <c r="D87" s="8" t="s">
        <v>314</v>
      </c>
      <c r="E87" s="52" t="s">
        <v>315</v>
      </c>
      <c r="F87" s="12">
        <v>6</v>
      </c>
      <c r="G87" s="73">
        <v>366.37</v>
      </c>
      <c r="H87" s="47">
        <f t="shared" si="6"/>
        <v>366.37</v>
      </c>
      <c r="I87" s="57"/>
      <c r="J87" s="67">
        <v>291.97000000000003</v>
      </c>
      <c r="K87" s="66">
        <f t="shared" si="7"/>
        <v>291.97000000000003</v>
      </c>
      <c r="L87" s="76">
        <f t="shared" si="8"/>
        <v>0.25482070075692698</v>
      </c>
    </row>
    <row r="88" spans="1:12" x14ac:dyDescent="0.25">
      <c r="B88" s="14" t="s">
        <v>316</v>
      </c>
      <c r="C88" s="13" t="s">
        <v>317</v>
      </c>
      <c r="D88" s="8" t="s">
        <v>318</v>
      </c>
      <c r="E88" s="52" t="s">
        <v>319</v>
      </c>
      <c r="F88" s="12">
        <v>1</v>
      </c>
      <c r="G88" s="73">
        <v>669.06</v>
      </c>
      <c r="H88" s="47">
        <f t="shared" si="6"/>
        <v>669.06</v>
      </c>
      <c r="I88" s="57"/>
      <c r="J88" s="67">
        <v>533.19000000000005</v>
      </c>
      <c r="K88" s="66">
        <f t="shared" si="7"/>
        <v>533.19000000000005</v>
      </c>
      <c r="L88" s="76">
        <f t="shared" si="8"/>
        <v>0.25482473414730183</v>
      </c>
    </row>
    <row r="89" spans="1:12" x14ac:dyDescent="0.25">
      <c r="A89" s="65" t="s">
        <v>571</v>
      </c>
      <c r="B89" s="58" t="s">
        <v>529</v>
      </c>
      <c r="C89" s="59" t="s">
        <v>530</v>
      </c>
      <c r="D89" s="60" t="s">
        <v>531</v>
      </c>
      <c r="E89" s="61" t="s">
        <v>532</v>
      </c>
      <c r="F89" s="62" t="s">
        <v>533</v>
      </c>
      <c r="G89" s="63">
        <v>29.55</v>
      </c>
      <c r="H89" s="64">
        <f t="shared" si="6"/>
        <v>29.55</v>
      </c>
      <c r="I89" s="57"/>
      <c r="J89" s="67" t="s">
        <v>572</v>
      </c>
      <c r="K89" s="66" t="str">
        <f t="shared" si="7"/>
        <v>-</v>
      </c>
      <c r="L89" s="76" t="str">
        <f t="shared" si="8"/>
        <v>-</v>
      </c>
    </row>
    <row r="90" spans="1:12" x14ac:dyDescent="0.25">
      <c r="A90" s="65" t="s">
        <v>571</v>
      </c>
      <c r="B90" s="58" t="s">
        <v>534</v>
      </c>
      <c r="C90" s="59" t="s">
        <v>535</v>
      </c>
      <c r="D90" s="60" t="s">
        <v>536</v>
      </c>
      <c r="E90" s="61" t="s">
        <v>537</v>
      </c>
      <c r="F90" s="62" t="s">
        <v>533</v>
      </c>
      <c r="G90" s="63">
        <v>40.11</v>
      </c>
      <c r="H90" s="64">
        <f t="shared" si="6"/>
        <v>40.11</v>
      </c>
      <c r="I90" s="57"/>
      <c r="J90" s="67" t="s">
        <v>572</v>
      </c>
      <c r="K90" s="66" t="str">
        <f t="shared" si="7"/>
        <v>-</v>
      </c>
      <c r="L90" s="76" t="str">
        <f t="shared" si="8"/>
        <v>-</v>
      </c>
    </row>
    <row r="91" spans="1:12" x14ac:dyDescent="0.25">
      <c r="A91" s="65" t="s">
        <v>571</v>
      </c>
      <c r="B91" s="58" t="s">
        <v>538</v>
      </c>
      <c r="C91" s="59" t="s">
        <v>539</v>
      </c>
      <c r="D91" s="60" t="s">
        <v>540</v>
      </c>
      <c r="E91" s="61" t="s">
        <v>541</v>
      </c>
      <c r="F91" s="62" t="s">
        <v>533</v>
      </c>
      <c r="G91" s="63">
        <v>53.08</v>
      </c>
      <c r="H91" s="64">
        <f t="shared" si="6"/>
        <v>53.08</v>
      </c>
      <c r="I91" s="57"/>
      <c r="J91" s="67" t="s">
        <v>572</v>
      </c>
      <c r="K91" s="66" t="str">
        <f t="shared" si="7"/>
        <v>-</v>
      </c>
      <c r="L91" s="76" t="str">
        <f t="shared" si="8"/>
        <v>-</v>
      </c>
    </row>
    <row r="92" spans="1:12" x14ac:dyDescent="0.25">
      <c r="A92" s="65" t="s">
        <v>571</v>
      </c>
      <c r="B92" s="58" t="s">
        <v>542</v>
      </c>
      <c r="C92" s="59" t="s">
        <v>543</v>
      </c>
      <c r="D92" s="60" t="s">
        <v>544</v>
      </c>
      <c r="E92" s="61" t="s">
        <v>545</v>
      </c>
      <c r="F92" s="62" t="s">
        <v>533</v>
      </c>
      <c r="G92" s="63">
        <v>78.75</v>
      </c>
      <c r="H92" s="64">
        <f t="shared" si="6"/>
        <v>78.75</v>
      </c>
      <c r="I92" s="57"/>
      <c r="J92" s="67" t="s">
        <v>572</v>
      </c>
      <c r="K92" s="66" t="str">
        <f t="shared" si="7"/>
        <v>-</v>
      </c>
      <c r="L92" s="76" t="str">
        <f t="shared" si="8"/>
        <v>-</v>
      </c>
    </row>
    <row r="93" spans="1:12" x14ac:dyDescent="0.25">
      <c r="A93" s="65" t="s">
        <v>571</v>
      </c>
      <c r="B93" s="58" t="s">
        <v>546</v>
      </c>
      <c r="C93" s="59" t="s">
        <v>547</v>
      </c>
      <c r="D93" s="60" t="s">
        <v>548</v>
      </c>
      <c r="E93" s="61" t="s">
        <v>549</v>
      </c>
      <c r="F93" s="62" t="s">
        <v>533</v>
      </c>
      <c r="G93" s="63">
        <v>117.99</v>
      </c>
      <c r="H93" s="64">
        <f t="shared" si="6"/>
        <v>117.99</v>
      </c>
      <c r="I93" s="57"/>
      <c r="J93" s="67" t="s">
        <v>572</v>
      </c>
      <c r="K93" s="66" t="str">
        <f t="shared" si="7"/>
        <v>-</v>
      </c>
      <c r="L93" s="76" t="str">
        <f t="shared" si="8"/>
        <v>-</v>
      </c>
    </row>
    <row r="94" spans="1:12" x14ac:dyDescent="0.25">
      <c r="A94" s="65" t="s">
        <v>571</v>
      </c>
      <c r="B94" s="58" t="s">
        <v>550</v>
      </c>
      <c r="C94" s="59" t="s">
        <v>551</v>
      </c>
      <c r="D94" s="60" t="s">
        <v>552</v>
      </c>
      <c r="E94" s="61" t="s">
        <v>553</v>
      </c>
      <c r="F94" s="62" t="s">
        <v>533</v>
      </c>
      <c r="G94" s="63">
        <v>128.13</v>
      </c>
      <c r="H94" s="64">
        <f t="shared" si="6"/>
        <v>128.13</v>
      </c>
      <c r="I94" s="57"/>
      <c r="J94" s="67" t="s">
        <v>572</v>
      </c>
      <c r="K94" s="66" t="str">
        <f t="shared" si="7"/>
        <v>-</v>
      </c>
      <c r="L94" s="76" t="str">
        <f t="shared" si="8"/>
        <v>-</v>
      </c>
    </row>
    <row r="95" spans="1:12" x14ac:dyDescent="0.25">
      <c r="A95" s="65" t="s">
        <v>571</v>
      </c>
      <c r="B95" s="58" t="s">
        <v>554</v>
      </c>
      <c r="C95" s="59" t="s">
        <v>555</v>
      </c>
      <c r="D95" s="60" t="s">
        <v>556</v>
      </c>
      <c r="E95" s="61" t="s">
        <v>557</v>
      </c>
      <c r="F95" s="62" t="s">
        <v>533</v>
      </c>
      <c r="G95" s="63">
        <v>343.63</v>
      </c>
      <c r="H95" s="64">
        <f t="shared" si="6"/>
        <v>343.63</v>
      </c>
      <c r="I95" s="57"/>
      <c r="J95" s="67" t="s">
        <v>572</v>
      </c>
      <c r="K95" s="66" t="str">
        <f t="shared" si="7"/>
        <v>-</v>
      </c>
      <c r="L95" s="76" t="str">
        <f t="shared" si="8"/>
        <v>-</v>
      </c>
    </row>
    <row r="96" spans="1:12" x14ac:dyDescent="0.25">
      <c r="B96" s="14" t="s">
        <v>320</v>
      </c>
      <c r="C96" s="13" t="s">
        <v>321</v>
      </c>
      <c r="D96" s="8" t="s">
        <v>322</v>
      </c>
      <c r="E96" s="52" t="s">
        <v>323</v>
      </c>
      <c r="F96" s="12">
        <v>48</v>
      </c>
      <c r="G96" s="7">
        <v>50.45</v>
      </c>
      <c r="H96" s="47">
        <f t="shared" si="6"/>
        <v>50.45</v>
      </c>
      <c r="I96" s="57"/>
      <c r="J96" s="67">
        <v>50.45</v>
      </c>
      <c r="K96" s="66">
        <f t="shared" si="7"/>
        <v>50.45</v>
      </c>
      <c r="L96" s="76">
        <f t="shared" si="8"/>
        <v>0</v>
      </c>
    </row>
    <row r="97" spans="1:12" x14ac:dyDescent="0.25">
      <c r="B97" s="14" t="s">
        <v>324</v>
      </c>
      <c r="C97" s="13" t="s">
        <v>325</v>
      </c>
      <c r="D97" s="8" t="s">
        <v>326</v>
      </c>
      <c r="E97" s="52" t="s">
        <v>327</v>
      </c>
      <c r="F97" s="12">
        <v>36</v>
      </c>
      <c r="G97" s="7">
        <v>66.930000000000007</v>
      </c>
      <c r="H97" s="47">
        <f t="shared" si="6"/>
        <v>66.930000000000007</v>
      </c>
      <c r="I97" s="57"/>
      <c r="J97" s="67">
        <v>66.930000000000007</v>
      </c>
      <c r="K97" s="66">
        <f t="shared" si="7"/>
        <v>66.930000000000007</v>
      </c>
      <c r="L97" s="76">
        <f t="shared" si="8"/>
        <v>0</v>
      </c>
    </row>
    <row r="98" spans="1:12" x14ac:dyDescent="0.25">
      <c r="B98" s="14" t="s">
        <v>328</v>
      </c>
      <c r="C98" s="13" t="s">
        <v>329</v>
      </c>
      <c r="D98" s="8" t="s">
        <v>330</v>
      </c>
      <c r="E98" s="52" t="s">
        <v>331</v>
      </c>
      <c r="F98" s="12">
        <v>24</v>
      </c>
      <c r="G98" s="7">
        <v>71.44</v>
      </c>
      <c r="H98" s="47">
        <f t="shared" si="6"/>
        <v>71.44</v>
      </c>
      <c r="I98" s="57"/>
      <c r="J98" s="67">
        <v>71.44</v>
      </c>
      <c r="K98" s="66">
        <f t="shared" si="7"/>
        <v>71.44</v>
      </c>
      <c r="L98" s="76">
        <f t="shared" si="8"/>
        <v>0</v>
      </c>
    </row>
    <row r="99" spans="1:12" x14ac:dyDescent="0.25">
      <c r="B99" s="14" t="s">
        <v>332</v>
      </c>
      <c r="C99" s="13" t="s">
        <v>333</v>
      </c>
      <c r="D99" s="8" t="s">
        <v>334</v>
      </c>
      <c r="E99" s="52" t="s">
        <v>335</v>
      </c>
      <c r="F99" s="12">
        <v>24</v>
      </c>
      <c r="G99" s="7">
        <v>75.38</v>
      </c>
      <c r="H99" s="47">
        <f t="shared" si="6"/>
        <v>75.38</v>
      </c>
      <c r="I99" s="57"/>
      <c r="J99" s="67">
        <v>75.38</v>
      </c>
      <c r="K99" s="66">
        <f t="shared" si="7"/>
        <v>75.38</v>
      </c>
      <c r="L99" s="76">
        <f t="shared" si="8"/>
        <v>0</v>
      </c>
    </row>
    <row r="100" spans="1:12" x14ac:dyDescent="0.25">
      <c r="B100" s="14" t="s">
        <v>336</v>
      </c>
      <c r="C100" s="13" t="s">
        <v>337</v>
      </c>
      <c r="D100" s="8" t="s">
        <v>338</v>
      </c>
      <c r="E100" s="52" t="s">
        <v>339</v>
      </c>
      <c r="F100" s="12">
        <v>12</v>
      </c>
      <c r="G100" s="7">
        <v>243.89</v>
      </c>
      <c r="H100" s="47">
        <f t="shared" si="6"/>
        <v>243.89</v>
      </c>
      <c r="I100" s="57"/>
      <c r="J100" s="67">
        <v>243.89</v>
      </c>
      <c r="K100" s="66">
        <f t="shared" si="7"/>
        <v>243.89</v>
      </c>
      <c r="L100" s="76">
        <f t="shared" si="8"/>
        <v>0</v>
      </c>
    </row>
    <row r="101" spans="1:12" x14ac:dyDescent="0.25">
      <c r="B101" s="14" t="s">
        <v>340</v>
      </c>
      <c r="C101" s="13" t="s">
        <v>341</v>
      </c>
      <c r="D101" s="8" t="s">
        <v>342</v>
      </c>
      <c r="E101" s="52" t="s">
        <v>343</v>
      </c>
      <c r="F101" s="12">
        <v>12</v>
      </c>
      <c r="G101" s="7">
        <v>265.3</v>
      </c>
      <c r="H101" s="47">
        <f t="shared" si="6"/>
        <v>265.3</v>
      </c>
      <c r="I101" s="57"/>
      <c r="J101" s="67">
        <v>265.3</v>
      </c>
      <c r="K101" s="66">
        <f t="shared" si="7"/>
        <v>265.3</v>
      </c>
      <c r="L101" s="76">
        <f t="shared" si="8"/>
        <v>0</v>
      </c>
    </row>
    <row r="102" spans="1:12" x14ac:dyDescent="0.25">
      <c r="B102" s="14" t="s">
        <v>344</v>
      </c>
      <c r="C102" s="13" t="s">
        <v>345</v>
      </c>
      <c r="D102" s="8" t="s">
        <v>346</v>
      </c>
      <c r="E102" s="52" t="s">
        <v>347</v>
      </c>
      <c r="F102" s="12">
        <v>6</v>
      </c>
      <c r="G102" s="7">
        <v>448.5</v>
      </c>
      <c r="H102" s="47">
        <f t="shared" si="6"/>
        <v>448.5</v>
      </c>
      <c r="I102" s="57"/>
      <c r="J102" s="67">
        <v>448.5</v>
      </c>
      <c r="K102" s="66">
        <f t="shared" si="7"/>
        <v>448.5</v>
      </c>
      <c r="L102" s="76">
        <f t="shared" si="8"/>
        <v>0</v>
      </c>
    </row>
    <row r="103" spans="1:12" x14ac:dyDescent="0.25">
      <c r="B103" s="14" t="s">
        <v>348</v>
      </c>
      <c r="C103" s="13" t="s">
        <v>349</v>
      </c>
      <c r="D103" s="8" t="s">
        <v>350</v>
      </c>
      <c r="E103" s="52" t="s">
        <v>351</v>
      </c>
      <c r="F103" s="12">
        <v>1</v>
      </c>
      <c r="G103" s="7">
        <v>882.44</v>
      </c>
      <c r="H103" s="47">
        <f t="shared" si="6"/>
        <v>882.44</v>
      </c>
      <c r="I103" s="57"/>
      <c r="J103" s="67">
        <v>882.44</v>
      </c>
      <c r="K103" s="66">
        <f t="shared" si="7"/>
        <v>882.44</v>
      </c>
      <c r="L103" s="76">
        <f t="shared" si="8"/>
        <v>0</v>
      </c>
    </row>
    <row r="104" spans="1:12" x14ac:dyDescent="0.25">
      <c r="A104" s="65" t="s">
        <v>571</v>
      </c>
      <c r="B104" s="58" t="s">
        <v>558</v>
      </c>
      <c r="C104" s="59" t="s">
        <v>559</v>
      </c>
      <c r="D104" s="60" t="s">
        <v>560</v>
      </c>
      <c r="E104" s="61" t="s">
        <v>561</v>
      </c>
      <c r="F104" s="62">
        <v>6</v>
      </c>
      <c r="G104" s="63">
        <v>690.76</v>
      </c>
      <c r="H104" s="64">
        <f t="shared" si="6"/>
        <v>690.76</v>
      </c>
      <c r="I104" s="57"/>
      <c r="J104" s="67" t="s">
        <v>572</v>
      </c>
      <c r="K104" s="66" t="str">
        <f t="shared" si="7"/>
        <v>-</v>
      </c>
      <c r="L104" s="76" t="str">
        <f t="shared" si="8"/>
        <v>-</v>
      </c>
    </row>
    <row r="105" spans="1:12" x14ac:dyDescent="0.25">
      <c r="A105" s="65" t="s">
        <v>571</v>
      </c>
      <c r="B105" s="58" t="s">
        <v>562</v>
      </c>
      <c r="C105" s="59" t="s">
        <v>563</v>
      </c>
      <c r="D105" s="60" t="s">
        <v>564</v>
      </c>
      <c r="E105" s="61" t="s">
        <v>565</v>
      </c>
      <c r="F105" s="62">
        <v>12</v>
      </c>
      <c r="G105" s="63">
        <v>42.83</v>
      </c>
      <c r="H105" s="64">
        <f t="shared" si="6"/>
        <v>42.83</v>
      </c>
      <c r="I105" s="57"/>
      <c r="J105" s="67" t="s">
        <v>572</v>
      </c>
      <c r="K105" s="66" t="str">
        <f t="shared" si="7"/>
        <v>-</v>
      </c>
      <c r="L105" s="76" t="str">
        <f t="shared" si="8"/>
        <v>-</v>
      </c>
    </row>
    <row r="106" spans="1:12" x14ac:dyDescent="0.25">
      <c r="A106" s="65" t="s">
        <v>571</v>
      </c>
      <c r="B106" s="58" t="s">
        <v>566</v>
      </c>
      <c r="C106" s="59" t="s">
        <v>567</v>
      </c>
      <c r="D106" s="60" t="s">
        <v>568</v>
      </c>
      <c r="E106" s="61" t="s">
        <v>569</v>
      </c>
      <c r="F106" s="62">
        <v>10</v>
      </c>
      <c r="G106" s="63">
        <v>53.53</v>
      </c>
      <c r="H106" s="64">
        <f t="shared" si="6"/>
        <v>53.53</v>
      </c>
      <c r="I106" s="57"/>
      <c r="J106" s="67" t="s">
        <v>572</v>
      </c>
      <c r="K106" s="66" t="str">
        <f t="shared" si="7"/>
        <v>-</v>
      </c>
      <c r="L106" s="76" t="str">
        <f t="shared" si="8"/>
        <v>-</v>
      </c>
    </row>
    <row r="107" spans="1:12" x14ac:dyDescent="0.25">
      <c r="B107" s="14" t="s">
        <v>352</v>
      </c>
      <c r="C107" s="13" t="s">
        <v>353</v>
      </c>
      <c r="D107" s="8" t="s">
        <v>354</v>
      </c>
      <c r="E107" s="52" t="s">
        <v>355</v>
      </c>
      <c r="F107" s="12">
        <v>10</v>
      </c>
      <c r="G107" s="63">
        <v>34.42</v>
      </c>
      <c r="H107" s="47">
        <f t="shared" ref="H107:H138" si="9">G107*$H$9</f>
        <v>34.42</v>
      </c>
      <c r="I107" s="57"/>
      <c r="J107" s="67">
        <v>30.14</v>
      </c>
      <c r="K107" s="66">
        <f t="shared" ref="K107:K138" si="10">IFERROR($H$9*J107,"-")</f>
        <v>30.14</v>
      </c>
      <c r="L107" s="76">
        <f t="shared" ref="L107:L138" si="11">IFERROR((H107-K107)/K107,"-")</f>
        <v>0.14200398142003984</v>
      </c>
    </row>
    <row r="108" spans="1:12" x14ac:dyDescent="0.25">
      <c r="B108" s="14" t="s">
        <v>356</v>
      </c>
      <c r="C108" s="13" t="s">
        <v>357</v>
      </c>
      <c r="D108" s="8" t="s">
        <v>358</v>
      </c>
      <c r="E108" s="52" t="s">
        <v>359</v>
      </c>
      <c r="F108" s="12">
        <v>10</v>
      </c>
      <c r="G108" s="63">
        <v>42.44</v>
      </c>
      <c r="H108" s="47">
        <f t="shared" si="9"/>
        <v>42.44</v>
      </c>
      <c r="I108" s="57"/>
      <c r="J108" s="67">
        <v>37.909999999999997</v>
      </c>
      <c r="K108" s="66">
        <f t="shared" si="10"/>
        <v>37.909999999999997</v>
      </c>
      <c r="L108" s="76">
        <f t="shared" si="11"/>
        <v>0.11949353732524404</v>
      </c>
    </row>
    <row r="109" spans="1:12" x14ac:dyDescent="0.25">
      <c r="B109" s="14" t="s">
        <v>360</v>
      </c>
      <c r="C109" s="13" t="s">
        <v>361</v>
      </c>
      <c r="D109" s="8" t="s">
        <v>362</v>
      </c>
      <c r="E109" s="52" t="s">
        <v>363</v>
      </c>
      <c r="F109" s="12">
        <v>5</v>
      </c>
      <c r="G109" s="63">
        <v>60</v>
      </c>
      <c r="H109" s="47">
        <f t="shared" si="9"/>
        <v>60</v>
      </c>
      <c r="I109" s="57"/>
      <c r="J109" s="67">
        <v>47.21</v>
      </c>
      <c r="K109" s="66">
        <f t="shared" si="10"/>
        <v>47.21</v>
      </c>
      <c r="L109" s="76">
        <f t="shared" si="11"/>
        <v>0.27091717856386355</v>
      </c>
    </row>
    <row r="110" spans="1:12" x14ac:dyDescent="0.25">
      <c r="B110" s="14" t="s">
        <v>364</v>
      </c>
      <c r="C110" s="13" t="s">
        <v>365</v>
      </c>
      <c r="D110" s="8" t="s">
        <v>366</v>
      </c>
      <c r="E110" s="52" t="s">
        <v>367</v>
      </c>
      <c r="F110" s="12">
        <v>5</v>
      </c>
      <c r="G110" s="63">
        <v>102.1</v>
      </c>
      <c r="H110" s="47">
        <f t="shared" si="9"/>
        <v>102.1</v>
      </c>
      <c r="I110" s="57"/>
      <c r="J110" s="67">
        <v>79.67</v>
      </c>
      <c r="K110" s="66">
        <f t="shared" si="10"/>
        <v>79.67</v>
      </c>
      <c r="L110" s="76">
        <f t="shared" si="11"/>
        <v>0.28153633739174083</v>
      </c>
    </row>
    <row r="111" spans="1:12" x14ac:dyDescent="0.25">
      <c r="B111" s="14" t="s">
        <v>368</v>
      </c>
      <c r="C111" s="13" t="s">
        <v>369</v>
      </c>
      <c r="D111" s="8" t="s">
        <v>370</v>
      </c>
      <c r="E111" s="52" t="s">
        <v>371</v>
      </c>
      <c r="F111" s="12">
        <v>2</v>
      </c>
      <c r="G111" s="63">
        <v>210.09</v>
      </c>
      <c r="H111" s="47">
        <f t="shared" si="9"/>
        <v>210.09</v>
      </c>
      <c r="I111" s="57"/>
      <c r="J111" s="67">
        <v>153.74</v>
      </c>
      <c r="K111" s="66">
        <f t="shared" si="10"/>
        <v>153.74</v>
      </c>
      <c r="L111" s="76">
        <f t="shared" si="11"/>
        <v>0.36652790425393517</v>
      </c>
    </row>
    <row r="112" spans="1:12" x14ac:dyDescent="0.25">
      <c r="B112" s="14" t="s">
        <v>372</v>
      </c>
      <c r="C112" s="13" t="s">
        <v>373</v>
      </c>
      <c r="D112" s="8" t="s">
        <v>374</v>
      </c>
      <c r="E112" s="52" t="s">
        <v>375</v>
      </c>
      <c r="F112" s="12">
        <v>15</v>
      </c>
      <c r="G112" s="7">
        <v>302.18</v>
      </c>
      <c r="H112" s="47">
        <f t="shared" si="9"/>
        <v>302.18</v>
      </c>
      <c r="I112" s="57"/>
      <c r="J112" s="67">
        <v>302.18</v>
      </c>
      <c r="K112" s="66">
        <f t="shared" si="10"/>
        <v>302.18</v>
      </c>
      <c r="L112" s="76">
        <f t="shared" si="11"/>
        <v>0</v>
      </c>
    </row>
    <row r="113" spans="2:12" x14ac:dyDescent="0.25">
      <c r="B113" s="14" t="s">
        <v>376</v>
      </c>
      <c r="C113" s="13" t="s">
        <v>377</v>
      </c>
      <c r="D113" s="8" t="s">
        <v>378</v>
      </c>
      <c r="E113" s="52" t="s">
        <v>379</v>
      </c>
      <c r="F113" s="12">
        <v>10</v>
      </c>
      <c r="G113" s="63">
        <v>525.22</v>
      </c>
      <c r="H113" s="47">
        <f t="shared" si="9"/>
        <v>525.22</v>
      </c>
      <c r="I113" s="57"/>
      <c r="J113" s="67">
        <v>382.45</v>
      </c>
      <c r="K113" s="66">
        <f t="shared" si="10"/>
        <v>382.45</v>
      </c>
      <c r="L113" s="76">
        <f t="shared" si="11"/>
        <v>0.37330369983004325</v>
      </c>
    </row>
    <row r="114" spans="2:12" x14ac:dyDescent="0.25">
      <c r="B114" s="14" t="s">
        <v>380</v>
      </c>
      <c r="C114" s="13" t="s">
        <v>381</v>
      </c>
      <c r="D114" s="8" t="s">
        <v>382</v>
      </c>
      <c r="E114" s="52" t="s">
        <v>383</v>
      </c>
      <c r="F114" s="12">
        <v>6</v>
      </c>
      <c r="G114" s="63">
        <v>808.36</v>
      </c>
      <c r="H114" s="47">
        <f t="shared" si="9"/>
        <v>808.36</v>
      </c>
      <c r="I114" s="57"/>
      <c r="J114" s="67">
        <v>734.3</v>
      </c>
      <c r="K114" s="66">
        <f t="shared" si="10"/>
        <v>734.3</v>
      </c>
      <c r="L114" s="76">
        <f t="shared" si="11"/>
        <v>0.10085795996186853</v>
      </c>
    </row>
    <row r="115" spans="2:12" x14ac:dyDescent="0.25">
      <c r="B115" s="14" t="s">
        <v>384</v>
      </c>
      <c r="C115" s="13" t="s">
        <v>385</v>
      </c>
      <c r="D115" s="8" t="s">
        <v>386</v>
      </c>
      <c r="E115" s="52" t="s">
        <v>387</v>
      </c>
      <c r="F115" s="12">
        <v>10</v>
      </c>
      <c r="G115" s="7">
        <v>28.97</v>
      </c>
      <c r="H115" s="47">
        <f t="shared" si="9"/>
        <v>28.97</v>
      </c>
      <c r="I115" s="57"/>
      <c r="J115" s="67">
        <v>28.97</v>
      </c>
      <c r="K115" s="66">
        <f t="shared" si="10"/>
        <v>28.97</v>
      </c>
      <c r="L115" s="76">
        <f t="shared" si="11"/>
        <v>0</v>
      </c>
    </row>
    <row r="116" spans="2:12" x14ac:dyDescent="0.25">
      <c r="B116" s="14" t="s">
        <v>388</v>
      </c>
      <c r="C116" s="13" t="s">
        <v>389</v>
      </c>
      <c r="D116" s="8" t="s">
        <v>390</v>
      </c>
      <c r="E116" s="52" t="s">
        <v>391</v>
      </c>
      <c r="F116" s="12">
        <v>10</v>
      </c>
      <c r="G116" s="7">
        <v>38.58</v>
      </c>
      <c r="H116" s="47">
        <f t="shared" si="9"/>
        <v>38.58</v>
      </c>
      <c r="I116" s="57"/>
      <c r="J116" s="67">
        <v>38.58</v>
      </c>
      <c r="K116" s="66">
        <f t="shared" si="10"/>
        <v>38.58</v>
      </c>
      <c r="L116" s="76">
        <f t="shared" si="11"/>
        <v>0</v>
      </c>
    </row>
    <row r="117" spans="2:12" x14ac:dyDescent="0.25">
      <c r="B117" s="11" t="s">
        <v>392</v>
      </c>
      <c r="C117" s="10" t="s">
        <v>393</v>
      </c>
      <c r="D117" s="9" t="s">
        <v>394</v>
      </c>
      <c r="E117" s="53" t="s">
        <v>395</v>
      </c>
      <c r="F117" s="12">
        <v>5</v>
      </c>
      <c r="G117" s="63">
        <v>60.84</v>
      </c>
      <c r="H117" s="47">
        <f t="shared" si="9"/>
        <v>60.84</v>
      </c>
      <c r="I117" s="57"/>
      <c r="J117" s="67">
        <v>42.49</v>
      </c>
      <c r="K117" s="66">
        <f t="shared" si="10"/>
        <v>42.49</v>
      </c>
      <c r="L117" s="76">
        <f t="shared" si="11"/>
        <v>0.43186632148740883</v>
      </c>
    </row>
    <row r="118" spans="2:12" x14ac:dyDescent="0.25">
      <c r="B118" s="14" t="s">
        <v>396</v>
      </c>
      <c r="C118" s="13" t="s">
        <v>397</v>
      </c>
      <c r="D118" s="8" t="s">
        <v>398</v>
      </c>
      <c r="E118" s="52" t="s">
        <v>399</v>
      </c>
      <c r="F118" s="12">
        <v>5</v>
      </c>
      <c r="G118" s="7">
        <v>72.599999999999994</v>
      </c>
      <c r="H118" s="47">
        <f t="shared" si="9"/>
        <v>72.599999999999994</v>
      </c>
      <c r="I118" s="57"/>
      <c r="J118" s="67">
        <v>72.599999999999994</v>
      </c>
      <c r="K118" s="66">
        <f t="shared" si="10"/>
        <v>72.599999999999994</v>
      </c>
      <c r="L118" s="76">
        <f t="shared" si="11"/>
        <v>0</v>
      </c>
    </row>
    <row r="119" spans="2:12" x14ac:dyDescent="0.25">
      <c r="B119" s="14" t="s">
        <v>400</v>
      </c>
      <c r="C119" s="13" t="s">
        <v>401</v>
      </c>
      <c r="D119" s="8" t="s">
        <v>402</v>
      </c>
      <c r="E119" s="52" t="s">
        <v>403</v>
      </c>
      <c r="F119" s="12">
        <v>5</v>
      </c>
      <c r="G119" s="7">
        <v>99.76</v>
      </c>
      <c r="H119" s="47">
        <f t="shared" si="9"/>
        <v>99.76</v>
      </c>
      <c r="I119" s="57"/>
      <c r="J119" s="67">
        <v>99.76</v>
      </c>
      <c r="K119" s="66">
        <f t="shared" si="10"/>
        <v>99.76</v>
      </c>
      <c r="L119" s="76">
        <f t="shared" si="11"/>
        <v>0</v>
      </c>
    </row>
    <row r="120" spans="2:12" x14ac:dyDescent="0.25">
      <c r="B120" s="14" t="s">
        <v>404</v>
      </c>
      <c r="C120" s="13" t="s">
        <v>405</v>
      </c>
      <c r="D120" s="8" t="s">
        <v>406</v>
      </c>
      <c r="E120" s="52" t="s">
        <v>407</v>
      </c>
      <c r="F120" s="12">
        <v>12</v>
      </c>
      <c r="G120" s="63">
        <v>39.67</v>
      </c>
      <c r="H120" s="47">
        <f t="shared" si="9"/>
        <v>39.67</v>
      </c>
      <c r="I120" s="57"/>
      <c r="J120" s="67">
        <v>34.299999999999997</v>
      </c>
      <c r="K120" s="66">
        <f t="shared" si="10"/>
        <v>34.299999999999997</v>
      </c>
      <c r="L120" s="76">
        <f t="shared" si="11"/>
        <v>0.15655976676384853</v>
      </c>
    </row>
    <row r="121" spans="2:12" x14ac:dyDescent="0.25">
      <c r="B121" s="14" t="s">
        <v>408</v>
      </c>
      <c r="C121" s="13" t="s">
        <v>409</v>
      </c>
      <c r="D121" s="8" t="s">
        <v>410</v>
      </c>
      <c r="E121" s="52" t="s">
        <v>411</v>
      </c>
      <c r="F121" s="12">
        <v>12</v>
      </c>
      <c r="G121" s="63">
        <v>36.42</v>
      </c>
      <c r="H121" s="47">
        <f t="shared" si="9"/>
        <v>36.42</v>
      </c>
      <c r="I121" s="57"/>
      <c r="J121" s="67">
        <v>27.47</v>
      </c>
      <c r="K121" s="66">
        <f t="shared" si="10"/>
        <v>27.47</v>
      </c>
      <c r="L121" s="76">
        <f t="shared" si="11"/>
        <v>0.32580997451765575</v>
      </c>
    </row>
    <row r="122" spans="2:12" x14ac:dyDescent="0.25">
      <c r="B122" s="14" t="s">
        <v>412</v>
      </c>
      <c r="C122" s="13" t="s">
        <v>413</v>
      </c>
      <c r="D122" s="8" t="s">
        <v>414</v>
      </c>
      <c r="E122" s="52" t="s">
        <v>415</v>
      </c>
      <c r="F122" s="12">
        <v>12</v>
      </c>
      <c r="G122" s="63">
        <v>41.77</v>
      </c>
      <c r="H122" s="47">
        <f t="shared" si="9"/>
        <v>41.77</v>
      </c>
      <c r="I122" s="57"/>
      <c r="J122" s="67">
        <v>35.08</v>
      </c>
      <c r="K122" s="66">
        <f t="shared" si="10"/>
        <v>35.08</v>
      </c>
      <c r="L122" s="76">
        <f t="shared" si="11"/>
        <v>0.1907069555302168</v>
      </c>
    </row>
    <row r="123" spans="2:12" x14ac:dyDescent="0.25">
      <c r="B123" s="14" t="s">
        <v>416</v>
      </c>
      <c r="C123" s="13" t="s">
        <v>417</v>
      </c>
      <c r="D123" s="8" t="s">
        <v>418</v>
      </c>
      <c r="E123" s="52" t="s">
        <v>419</v>
      </c>
      <c r="F123" s="12">
        <v>12</v>
      </c>
      <c r="G123" s="63">
        <v>38.31</v>
      </c>
      <c r="H123" s="47">
        <f t="shared" si="9"/>
        <v>38.31</v>
      </c>
      <c r="I123" s="57"/>
      <c r="J123" s="67">
        <v>29.12</v>
      </c>
      <c r="K123" s="66">
        <f t="shared" si="10"/>
        <v>29.12</v>
      </c>
      <c r="L123" s="76">
        <f t="shared" si="11"/>
        <v>0.31559065934065939</v>
      </c>
    </row>
    <row r="124" spans="2:12" x14ac:dyDescent="0.25">
      <c r="B124" s="14" t="s">
        <v>420</v>
      </c>
      <c r="C124" s="13" t="s">
        <v>421</v>
      </c>
      <c r="D124" s="8" t="s">
        <v>422</v>
      </c>
      <c r="E124" s="52" t="s">
        <v>423</v>
      </c>
      <c r="F124" s="12">
        <v>12</v>
      </c>
      <c r="G124" s="63">
        <v>34.21</v>
      </c>
      <c r="H124" s="47">
        <f t="shared" si="9"/>
        <v>34.21</v>
      </c>
      <c r="I124" s="57"/>
      <c r="J124" s="67">
        <v>26.17</v>
      </c>
      <c r="K124" s="66">
        <f t="shared" si="10"/>
        <v>26.17</v>
      </c>
      <c r="L124" s="76">
        <f t="shared" si="11"/>
        <v>0.30722200993504006</v>
      </c>
    </row>
    <row r="125" spans="2:12" x14ac:dyDescent="0.25">
      <c r="B125" s="14" t="s">
        <v>424</v>
      </c>
      <c r="C125" s="13" t="s">
        <v>425</v>
      </c>
      <c r="D125" s="8" t="s">
        <v>426</v>
      </c>
      <c r="E125" s="52" t="s">
        <v>427</v>
      </c>
      <c r="F125" s="12">
        <v>12</v>
      </c>
      <c r="G125" s="63">
        <v>49.53</v>
      </c>
      <c r="H125" s="47">
        <f t="shared" si="9"/>
        <v>49.53</v>
      </c>
      <c r="I125" s="57"/>
      <c r="J125" s="67">
        <v>37.56</v>
      </c>
      <c r="K125" s="66">
        <f t="shared" si="10"/>
        <v>37.56</v>
      </c>
      <c r="L125" s="76">
        <f t="shared" si="11"/>
        <v>0.31869009584664532</v>
      </c>
    </row>
    <row r="126" spans="2:12" x14ac:dyDescent="0.25">
      <c r="B126" s="14" t="s">
        <v>428</v>
      </c>
      <c r="C126" s="13" t="s">
        <v>429</v>
      </c>
      <c r="D126" s="8" t="s">
        <v>430</v>
      </c>
      <c r="E126" s="52" t="s">
        <v>431</v>
      </c>
      <c r="F126" s="12">
        <v>12</v>
      </c>
      <c r="G126" s="63">
        <v>47.85</v>
      </c>
      <c r="H126" s="47">
        <f t="shared" si="9"/>
        <v>47.85</v>
      </c>
      <c r="I126" s="57"/>
      <c r="J126" s="67">
        <v>36.08</v>
      </c>
      <c r="K126" s="66">
        <f t="shared" si="10"/>
        <v>36.08</v>
      </c>
      <c r="L126" s="76">
        <f t="shared" si="11"/>
        <v>0.32621951219512207</v>
      </c>
    </row>
    <row r="127" spans="2:12" x14ac:dyDescent="0.25">
      <c r="B127" s="11" t="s">
        <v>432</v>
      </c>
      <c r="C127" s="10" t="s">
        <v>433</v>
      </c>
      <c r="D127" s="9" t="s">
        <v>434</v>
      </c>
      <c r="E127" s="53" t="s">
        <v>435</v>
      </c>
      <c r="F127" s="12">
        <v>12</v>
      </c>
      <c r="G127" s="63">
        <v>42.17</v>
      </c>
      <c r="H127" s="47">
        <f t="shared" si="9"/>
        <v>42.17</v>
      </c>
      <c r="I127" s="57"/>
      <c r="J127" s="67">
        <v>35.93</v>
      </c>
      <c r="K127" s="66">
        <f t="shared" si="10"/>
        <v>35.93</v>
      </c>
      <c r="L127" s="76">
        <f t="shared" si="11"/>
        <v>0.17367102699693854</v>
      </c>
    </row>
    <row r="128" spans="2:12" x14ac:dyDescent="0.25">
      <c r="B128" s="14" t="s">
        <v>436</v>
      </c>
      <c r="C128" s="13" t="s">
        <v>437</v>
      </c>
      <c r="D128" s="8" t="s">
        <v>438</v>
      </c>
      <c r="E128" s="52" t="s">
        <v>439</v>
      </c>
      <c r="F128" s="12">
        <v>12</v>
      </c>
      <c r="G128" s="63">
        <v>38.619999999999997</v>
      </c>
      <c r="H128" s="47">
        <f t="shared" si="9"/>
        <v>38.619999999999997</v>
      </c>
      <c r="I128" s="57"/>
      <c r="J128" s="67">
        <v>29.12</v>
      </c>
      <c r="K128" s="66">
        <f t="shared" si="10"/>
        <v>29.12</v>
      </c>
      <c r="L128" s="76">
        <f t="shared" si="11"/>
        <v>0.32623626373626358</v>
      </c>
    </row>
    <row r="129" spans="2:12" x14ac:dyDescent="0.25">
      <c r="B129" s="14" t="s">
        <v>440</v>
      </c>
      <c r="C129" s="13" t="s">
        <v>441</v>
      </c>
      <c r="D129" s="8" t="s">
        <v>442</v>
      </c>
      <c r="E129" s="52" t="s">
        <v>443</v>
      </c>
      <c r="F129" s="12">
        <v>12</v>
      </c>
      <c r="G129" s="63">
        <v>44.39</v>
      </c>
      <c r="H129" s="47">
        <f t="shared" si="9"/>
        <v>44.39</v>
      </c>
      <c r="I129" s="57"/>
      <c r="J129" s="67">
        <v>35.04</v>
      </c>
      <c r="K129" s="66">
        <f t="shared" si="10"/>
        <v>35.04</v>
      </c>
      <c r="L129" s="76">
        <f t="shared" si="11"/>
        <v>0.26683789954337905</v>
      </c>
    </row>
    <row r="130" spans="2:12" x14ac:dyDescent="0.25">
      <c r="B130" s="14" t="s">
        <v>444</v>
      </c>
      <c r="C130" s="13" t="s">
        <v>445</v>
      </c>
      <c r="D130" s="8" t="s">
        <v>446</v>
      </c>
      <c r="E130" s="52" t="s">
        <v>447</v>
      </c>
      <c r="F130" s="12">
        <v>12</v>
      </c>
      <c r="G130" s="63">
        <v>41.56</v>
      </c>
      <c r="H130" s="47">
        <f t="shared" si="9"/>
        <v>41.56</v>
      </c>
      <c r="I130" s="57"/>
      <c r="J130" s="67">
        <v>31.21</v>
      </c>
      <c r="K130" s="66">
        <f t="shared" si="10"/>
        <v>31.21</v>
      </c>
      <c r="L130" s="76">
        <f t="shared" si="11"/>
        <v>0.331624479333547</v>
      </c>
    </row>
    <row r="131" spans="2:12" x14ac:dyDescent="0.25">
      <c r="B131" s="11" t="s">
        <v>448</v>
      </c>
      <c r="C131" s="10" t="s">
        <v>449</v>
      </c>
      <c r="D131" s="9" t="s">
        <v>450</v>
      </c>
      <c r="E131" s="53" t="s">
        <v>451</v>
      </c>
      <c r="F131" s="12">
        <v>12</v>
      </c>
      <c r="G131" s="63">
        <v>38.119999999999997</v>
      </c>
      <c r="H131" s="47">
        <f t="shared" si="9"/>
        <v>38.119999999999997</v>
      </c>
      <c r="I131" s="57"/>
      <c r="J131" s="67">
        <v>28.86</v>
      </c>
      <c r="K131" s="66">
        <f t="shared" si="10"/>
        <v>28.86</v>
      </c>
      <c r="L131" s="76">
        <f t="shared" si="11"/>
        <v>0.32085932085932078</v>
      </c>
    </row>
    <row r="132" spans="2:12" x14ac:dyDescent="0.25">
      <c r="B132" s="14" t="s">
        <v>452</v>
      </c>
      <c r="C132" s="13" t="s">
        <v>453</v>
      </c>
      <c r="D132" s="8" t="s">
        <v>454</v>
      </c>
      <c r="E132" s="52" t="s">
        <v>455</v>
      </c>
      <c r="F132" s="12">
        <v>12</v>
      </c>
      <c r="G132" s="63">
        <v>50.79</v>
      </c>
      <c r="H132" s="47">
        <f t="shared" si="9"/>
        <v>50.79</v>
      </c>
      <c r="I132" s="57"/>
      <c r="J132" s="67">
        <v>38.51</v>
      </c>
      <c r="K132" s="66">
        <f t="shared" si="10"/>
        <v>38.51</v>
      </c>
      <c r="L132" s="76">
        <f t="shared" si="11"/>
        <v>0.31887821345105172</v>
      </c>
    </row>
    <row r="133" spans="2:12" x14ac:dyDescent="0.25">
      <c r="B133" s="14" t="s">
        <v>456</v>
      </c>
      <c r="C133" s="13" t="s">
        <v>457</v>
      </c>
      <c r="D133" s="8" t="s">
        <v>458</v>
      </c>
      <c r="E133" s="52" t="s">
        <v>459</v>
      </c>
      <c r="F133" s="12">
        <v>12</v>
      </c>
      <c r="G133" s="63">
        <v>53.63</v>
      </c>
      <c r="H133" s="47">
        <f t="shared" si="9"/>
        <v>53.63</v>
      </c>
      <c r="I133" s="57"/>
      <c r="J133" s="67">
        <v>40.69</v>
      </c>
      <c r="K133" s="66">
        <f t="shared" si="10"/>
        <v>40.69</v>
      </c>
      <c r="L133" s="76">
        <f t="shared" si="11"/>
        <v>0.3180142541164907</v>
      </c>
    </row>
    <row r="134" spans="2:12" x14ac:dyDescent="0.25">
      <c r="B134" s="14" t="s">
        <v>460</v>
      </c>
      <c r="C134" s="13" t="s">
        <v>461</v>
      </c>
      <c r="D134" s="8" t="s">
        <v>462</v>
      </c>
      <c r="E134" s="52" t="s">
        <v>463</v>
      </c>
      <c r="F134" s="12">
        <v>12</v>
      </c>
      <c r="G134" s="63">
        <v>37.99</v>
      </c>
      <c r="H134" s="47">
        <f t="shared" si="9"/>
        <v>37.99</v>
      </c>
      <c r="I134" s="57"/>
      <c r="J134" s="67">
        <v>29.12</v>
      </c>
      <c r="K134" s="66">
        <f t="shared" si="10"/>
        <v>29.12</v>
      </c>
      <c r="L134" s="76">
        <f t="shared" si="11"/>
        <v>0.30460164835164838</v>
      </c>
    </row>
    <row r="135" spans="2:12" x14ac:dyDescent="0.25">
      <c r="B135" s="14" t="s">
        <v>464</v>
      </c>
      <c r="C135" s="13" t="s">
        <v>465</v>
      </c>
      <c r="D135" s="8" t="s">
        <v>466</v>
      </c>
      <c r="E135" s="52" t="s">
        <v>467</v>
      </c>
      <c r="F135" s="12">
        <v>12</v>
      </c>
      <c r="G135" s="63">
        <v>42.71</v>
      </c>
      <c r="H135" s="47">
        <f t="shared" si="9"/>
        <v>42.71</v>
      </c>
      <c r="I135" s="57"/>
      <c r="J135" s="67">
        <v>32.43</v>
      </c>
      <c r="K135" s="66">
        <f t="shared" si="10"/>
        <v>32.43</v>
      </c>
      <c r="L135" s="76">
        <f t="shared" si="11"/>
        <v>0.31699044094973794</v>
      </c>
    </row>
    <row r="136" spans="2:12" x14ac:dyDescent="0.25">
      <c r="B136" s="14" t="s">
        <v>468</v>
      </c>
      <c r="C136" s="13" t="s">
        <v>469</v>
      </c>
      <c r="D136" s="8" t="s">
        <v>470</v>
      </c>
      <c r="E136" s="52" t="s">
        <v>471</v>
      </c>
      <c r="F136" s="12">
        <v>12</v>
      </c>
      <c r="G136" s="63">
        <v>36.9</v>
      </c>
      <c r="H136" s="47">
        <f t="shared" si="9"/>
        <v>36.9</v>
      </c>
      <c r="I136" s="57"/>
      <c r="J136" s="67">
        <v>28.97</v>
      </c>
      <c r="K136" s="66">
        <f t="shared" si="10"/>
        <v>28.97</v>
      </c>
      <c r="L136" s="76">
        <f t="shared" si="11"/>
        <v>0.27373144632378321</v>
      </c>
    </row>
    <row r="137" spans="2:12" x14ac:dyDescent="0.25">
      <c r="B137" s="14" t="s">
        <v>472</v>
      </c>
      <c r="C137" s="13" t="s">
        <v>473</v>
      </c>
      <c r="D137" s="8" t="s">
        <v>474</v>
      </c>
      <c r="E137" s="52" t="s">
        <v>475</v>
      </c>
      <c r="F137" s="12">
        <v>12</v>
      </c>
      <c r="G137" s="63">
        <v>32.9</v>
      </c>
      <c r="H137" s="47">
        <f t="shared" si="9"/>
        <v>32.9</v>
      </c>
      <c r="I137" s="57"/>
      <c r="J137" s="67">
        <v>27.31</v>
      </c>
      <c r="K137" s="66">
        <f t="shared" si="10"/>
        <v>27.31</v>
      </c>
      <c r="L137" s="76">
        <f t="shared" si="11"/>
        <v>0.20468692786525083</v>
      </c>
    </row>
    <row r="138" spans="2:12" x14ac:dyDescent="0.25">
      <c r="B138" s="11" t="s">
        <v>476</v>
      </c>
      <c r="C138" s="10" t="s">
        <v>477</v>
      </c>
      <c r="D138" s="9" t="s">
        <v>478</v>
      </c>
      <c r="E138" s="53" t="s">
        <v>479</v>
      </c>
      <c r="F138" s="12">
        <v>12</v>
      </c>
      <c r="G138" s="7">
        <v>31.71</v>
      </c>
      <c r="H138" s="47">
        <f t="shared" si="9"/>
        <v>31.71</v>
      </c>
      <c r="I138" s="57"/>
      <c r="J138" s="67">
        <v>31.71</v>
      </c>
      <c r="K138" s="66">
        <f t="shared" si="10"/>
        <v>31.71</v>
      </c>
      <c r="L138" s="76">
        <f t="shared" si="11"/>
        <v>0</v>
      </c>
    </row>
    <row r="139" spans="2:12" x14ac:dyDescent="0.25">
      <c r="B139" s="11" t="s">
        <v>480</v>
      </c>
      <c r="C139" s="10" t="s">
        <v>481</v>
      </c>
      <c r="D139" s="9" t="s">
        <v>482</v>
      </c>
      <c r="E139" s="53" t="s">
        <v>483</v>
      </c>
      <c r="F139" s="12">
        <v>12</v>
      </c>
      <c r="G139" s="63">
        <v>44.35</v>
      </c>
      <c r="H139" s="47">
        <f t="shared" ref="H139:H170" si="12">G139*$H$9</f>
        <v>44.35</v>
      </c>
      <c r="I139" s="57"/>
      <c r="J139" s="67">
        <v>38.380000000000003</v>
      </c>
      <c r="K139" s="66">
        <f t="shared" ref="K139:K170" si="13">IFERROR($H$9*J139,"-")</f>
        <v>38.380000000000003</v>
      </c>
      <c r="L139" s="76">
        <f t="shared" ref="L139:L170" si="14">IFERROR((H139-K139)/K139,"-")</f>
        <v>0.15554976550286603</v>
      </c>
    </row>
    <row r="140" spans="2:12" x14ac:dyDescent="0.25">
      <c r="B140" s="11" t="s">
        <v>484</v>
      </c>
      <c r="C140" s="10" t="s">
        <v>485</v>
      </c>
      <c r="D140" s="9" t="s">
        <v>486</v>
      </c>
      <c r="E140" s="53" t="s">
        <v>487</v>
      </c>
      <c r="F140" s="12">
        <v>12</v>
      </c>
      <c r="G140" s="7">
        <v>39.020000000000003</v>
      </c>
      <c r="H140" s="47">
        <f t="shared" si="12"/>
        <v>39.020000000000003</v>
      </c>
      <c r="I140" s="57"/>
      <c r="J140" s="67">
        <v>39.020000000000003</v>
      </c>
      <c r="K140" s="66">
        <f t="shared" si="13"/>
        <v>39.020000000000003</v>
      </c>
      <c r="L140" s="76">
        <f t="shared" si="14"/>
        <v>0</v>
      </c>
    </row>
    <row r="141" spans="2:12" x14ac:dyDescent="0.25">
      <c r="B141" s="11" t="s">
        <v>488</v>
      </c>
      <c r="C141" s="10" t="s">
        <v>489</v>
      </c>
      <c r="D141" s="9" t="s">
        <v>490</v>
      </c>
      <c r="E141" s="53" t="s">
        <v>491</v>
      </c>
      <c r="F141" s="12">
        <v>12</v>
      </c>
      <c r="G141" s="7">
        <v>47.76</v>
      </c>
      <c r="H141" s="47">
        <f t="shared" si="12"/>
        <v>47.76</v>
      </c>
      <c r="I141" s="57"/>
      <c r="J141" s="67">
        <v>47.76</v>
      </c>
      <c r="K141" s="66">
        <f t="shared" si="13"/>
        <v>47.76</v>
      </c>
      <c r="L141" s="76">
        <f t="shared" si="14"/>
        <v>0</v>
      </c>
    </row>
    <row r="142" spans="2:12" x14ac:dyDescent="0.25">
      <c r="B142" s="11" t="s">
        <v>492</v>
      </c>
      <c r="C142" s="10" t="s">
        <v>493</v>
      </c>
      <c r="D142" s="9" t="s">
        <v>494</v>
      </c>
      <c r="E142" s="53" t="s">
        <v>495</v>
      </c>
      <c r="F142" s="12">
        <v>12</v>
      </c>
      <c r="G142" s="7">
        <v>58.45</v>
      </c>
      <c r="H142" s="47">
        <f t="shared" si="12"/>
        <v>58.45</v>
      </c>
      <c r="I142" s="57"/>
      <c r="J142" s="67">
        <v>58.45</v>
      </c>
      <c r="K142" s="66">
        <f t="shared" si="13"/>
        <v>58.45</v>
      </c>
      <c r="L142" s="76">
        <f t="shared" si="14"/>
        <v>0</v>
      </c>
    </row>
    <row r="143" spans="2:12" x14ac:dyDescent="0.25">
      <c r="B143" s="11" t="s">
        <v>496</v>
      </c>
      <c r="C143" s="10" t="s">
        <v>497</v>
      </c>
      <c r="D143" s="9" t="s">
        <v>498</v>
      </c>
      <c r="E143" s="53" t="s">
        <v>499</v>
      </c>
      <c r="F143" s="12">
        <v>2</v>
      </c>
      <c r="G143" s="7">
        <v>100.68</v>
      </c>
      <c r="H143" s="47">
        <f t="shared" si="12"/>
        <v>100.68</v>
      </c>
      <c r="I143" s="57"/>
      <c r="J143" s="67">
        <v>100.68</v>
      </c>
      <c r="K143" s="66">
        <f t="shared" si="13"/>
        <v>100.68</v>
      </c>
      <c r="L143" s="76">
        <f t="shared" si="14"/>
        <v>0</v>
      </c>
    </row>
    <row r="144" spans="2:12" x14ac:dyDescent="0.25">
      <c r="B144" s="11" t="s">
        <v>500</v>
      </c>
      <c r="C144" s="10" t="s">
        <v>501</v>
      </c>
      <c r="D144" s="9" t="s">
        <v>502</v>
      </c>
      <c r="E144" s="53" t="s">
        <v>503</v>
      </c>
      <c r="F144" s="12">
        <v>1</v>
      </c>
      <c r="G144" s="7">
        <v>397.9</v>
      </c>
      <c r="H144" s="47">
        <f t="shared" si="12"/>
        <v>397.9</v>
      </c>
      <c r="I144" s="57"/>
      <c r="J144" s="67">
        <v>397.9</v>
      </c>
      <c r="K144" s="66">
        <f t="shared" si="13"/>
        <v>397.9</v>
      </c>
      <c r="L144" s="76">
        <f t="shared" si="14"/>
        <v>0</v>
      </c>
    </row>
    <row r="145" spans="2:12" x14ac:dyDescent="0.25">
      <c r="B145" s="11" t="s">
        <v>504</v>
      </c>
      <c r="C145" s="10" t="s">
        <v>505</v>
      </c>
      <c r="D145" s="9" t="s">
        <v>506</v>
      </c>
      <c r="E145" s="53" t="s">
        <v>507</v>
      </c>
      <c r="F145" s="12">
        <v>12</v>
      </c>
      <c r="G145" s="63">
        <v>46.07</v>
      </c>
      <c r="H145" s="47">
        <f t="shared" si="12"/>
        <v>46.07</v>
      </c>
      <c r="I145" s="57"/>
      <c r="J145" s="67">
        <v>35.22</v>
      </c>
      <c r="K145" s="66">
        <f t="shared" si="13"/>
        <v>35.22</v>
      </c>
      <c r="L145" s="76">
        <f t="shared" si="14"/>
        <v>0.30806360022714374</v>
      </c>
    </row>
    <row r="146" spans="2:12" x14ac:dyDescent="0.25">
      <c r="B146" s="11" t="s">
        <v>508</v>
      </c>
      <c r="C146" s="10" t="s">
        <v>509</v>
      </c>
      <c r="D146" s="9" t="s">
        <v>510</v>
      </c>
      <c r="E146" s="53" t="s">
        <v>511</v>
      </c>
      <c r="F146" s="12">
        <v>2</v>
      </c>
      <c r="G146" s="7">
        <v>94.32</v>
      </c>
      <c r="H146" s="47">
        <f t="shared" si="12"/>
        <v>94.32</v>
      </c>
      <c r="I146" s="57"/>
      <c r="J146" s="67">
        <v>94.32</v>
      </c>
      <c r="K146" s="66">
        <f t="shared" si="13"/>
        <v>94.32</v>
      </c>
      <c r="L146" s="76">
        <f t="shared" si="14"/>
        <v>0</v>
      </c>
    </row>
    <row r="147" spans="2:12" x14ac:dyDescent="0.25">
      <c r="B147" s="11" t="s">
        <v>512</v>
      </c>
      <c r="C147" s="10" t="s">
        <v>513</v>
      </c>
      <c r="D147" s="9" t="s">
        <v>514</v>
      </c>
      <c r="E147" s="53" t="s">
        <v>515</v>
      </c>
      <c r="F147" s="12">
        <v>20</v>
      </c>
      <c r="G147" s="63">
        <v>21.58</v>
      </c>
      <c r="H147" s="47">
        <f t="shared" si="12"/>
        <v>21.58</v>
      </c>
      <c r="I147" s="57"/>
      <c r="J147" s="67">
        <v>16.14</v>
      </c>
      <c r="K147" s="66">
        <f t="shared" si="13"/>
        <v>16.14</v>
      </c>
      <c r="L147" s="76">
        <f t="shared" si="14"/>
        <v>0.33705080545229227</v>
      </c>
    </row>
    <row r="148" spans="2:12" x14ac:dyDescent="0.25">
      <c r="B148" s="11" t="s">
        <v>516</v>
      </c>
      <c r="C148" s="10" t="s">
        <v>517</v>
      </c>
      <c r="D148" s="9" t="s">
        <v>518</v>
      </c>
      <c r="E148" s="53" t="s">
        <v>519</v>
      </c>
      <c r="F148" s="12">
        <v>5</v>
      </c>
      <c r="G148" s="63">
        <v>131.57</v>
      </c>
      <c r="H148" s="47">
        <f t="shared" si="12"/>
        <v>131.57</v>
      </c>
      <c r="I148" s="57"/>
      <c r="J148" s="67">
        <v>99.54</v>
      </c>
      <c r="K148" s="66">
        <f t="shared" si="13"/>
        <v>99.54</v>
      </c>
      <c r="L148" s="76">
        <f t="shared" si="14"/>
        <v>0.32178018886879634</v>
      </c>
    </row>
    <row r="149" spans="2:12" ht="15.75" thickBot="1" x14ac:dyDescent="0.3">
      <c r="B149" s="26" t="s">
        <v>520</v>
      </c>
      <c r="C149" s="27" t="s">
        <v>521</v>
      </c>
      <c r="D149" s="28" t="s">
        <v>522</v>
      </c>
      <c r="E149" s="54">
        <v>642026003742</v>
      </c>
      <c r="F149" s="29">
        <v>12</v>
      </c>
      <c r="G149" s="74">
        <v>32.53</v>
      </c>
      <c r="H149" s="48">
        <f t="shared" si="12"/>
        <v>32.53</v>
      </c>
      <c r="I149" s="57"/>
      <c r="J149" s="68">
        <v>25.21</v>
      </c>
      <c r="K149" s="69">
        <f t="shared" si="13"/>
        <v>25.21</v>
      </c>
      <c r="L149" s="77">
        <f t="shared" si="14"/>
        <v>0.29036096786989291</v>
      </c>
    </row>
  </sheetData>
  <conditionalFormatting sqref="B107:B149 D107:D149">
    <cfRule type="containsText" dxfId="2" priority="1" stopIfTrue="1" operator="containsText" text="N.A.">
      <formula>NOT(ISERROR(SEARCH("N.A.",B107)))</formula>
    </cfRule>
  </conditionalFormatting>
  <conditionalFormatting sqref="C107:C149">
    <cfRule type="containsText" dxfId="1" priority="2" stopIfTrue="1" operator="containsText" text="nlcbx">
      <formula>NOT(ISERROR(SEARCH("nlcbx",C107)))</formula>
    </cfRule>
    <cfRule type="duplicateValues" dxfId="0" priority="3" stopIfTrue="1"/>
  </conditionalFormatting>
  <pageMargins left="0.25" right="0.25" top="0.7" bottom="0.6" header="0.3" footer="0.3"/>
  <pageSetup scale="61" fitToHeight="0" orientation="portrait" r:id="rId1"/>
  <headerFooter>
    <oddFooter>&amp;L&amp;10Plumbing Valves Gate, Ball, Swing Check&amp;C&amp;10A02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Plumbing Valves Gate, Ball, Swi</vt:lpstr>
      <vt:lpstr>'Plumbing Valves Gate, Ball, Swi'!Print_Area</vt:lpstr>
      <vt:lpstr>'Plumbing Valves Gate, Ball, Swi'!Print_Titles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dcterms:created xsi:type="dcterms:W3CDTF">2024-03-11T19:05:18Z</dcterms:created>
  <dcterms:modified xsi:type="dcterms:W3CDTF">2026-06-22T13:39:04Z</dcterms:modified>
  <cp:category/>
  <cp:contentStatus/>
</cp:coreProperties>
</file>